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imirSG2549\Desktop\Íbúaráð Breiðholt\9. fundur 12.6.20\"/>
    </mc:Choice>
  </mc:AlternateContent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G4" i="1"/>
  <c r="G7" i="1"/>
  <c r="G6" i="1"/>
  <c r="G5" i="1"/>
  <c r="G3" i="1"/>
  <c r="G12" i="1"/>
  <c r="G2" i="1"/>
  <c r="G8" i="1"/>
  <c r="G9" i="1"/>
  <c r="G10" i="1"/>
  <c r="G11" i="1"/>
  <c r="E13" i="1"/>
  <c r="F13" i="1" s="1"/>
  <c r="D13" i="1"/>
  <c r="C13" i="1"/>
  <c r="G13" i="1" l="1"/>
  <c r="F6" i="1"/>
  <c r="F2" i="1"/>
  <c r="F7" i="1"/>
  <c r="F4" i="1"/>
  <c r="F3" i="1"/>
  <c r="F8" i="1"/>
  <c r="F10" i="1"/>
  <c r="F11" i="1"/>
  <c r="F12" i="1"/>
  <c r="F5" i="1"/>
  <c r="F9" i="1"/>
  <c r="H3" i="1" l="1"/>
  <c r="I3" i="1" s="1"/>
  <c r="H4" i="1"/>
  <c r="I4" i="1" s="1"/>
  <c r="H6" i="1"/>
  <c r="I6" i="1" s="1"/>
  <c r="H5" i="1"/>
  <c r="I5" i="1" s="1"/>
  <c r="H9" i="1"/>
  <c r="I9" i="1" s="1"/>
  <c r="H8" i="1"/>
  <c r="I8" i="1" s="1"/>
  <c r="H11" i="1"/>
  <c r="I11" i="1" s="1"/>
  <c r="H2" i="1"/>
  <c r="H10" i="1"/>
  <c r="I10" i="1" s="1"/>
  <c r="H7" i="1"/>
  <c r="I7" i="1" s="1"/>
  <c r="I2" i="1" l="1"/>
  <c r="H13" i="1"/>
  <c r="I13" i="1" s="1"/>
</calcChain>
</file>

<file path=xl/sharedStrings.xml><?xml version="1.0" encoding="utf-8"?>
<sst xmlns="http://schemas.openxmlformats.org/spreadsheetml/2006/main" count="34" uniqueCount="34">
  <si>
    <t>Áætlun</t>
  </si>
  <si>
    <t>Flýtiverk</t>
  </si>
  <si>
    <t>Samtals</t>
  </si>
  <si>
    <t>Vesturbær</t>
  </si>
  <si>
    <t>Miðbær</t>
  </si>
  <si>
    <t>Hlíðar</t>
  </si>
  <si>
    <t>Laugardalur</t>
  </si>
  <si>
    <t>Háleiti -Bústaðir</t>
  </si>
  <si>
    <t>Breiðholt</t>
  </si>
  <si>
    <t>Árbær</t>
  </si>
  <si>
    <t>Grafarvogur</t>
  </si>
  <si>
    <t>Kjalanes</t>
  </si>
  <si>
    <t>Grafarholt -Úlfarárdalur</t>
  </si>
  <si>
    <t xml:space="preserve">Óskipt verkefni </t>
  </si>
  <si>
    <t>Mannfjöldi</t>
  </si>
  <si>
    <t>101 Reykjavík</t>
  </si>
  <si>
    <t>102 Reykjavík</t>
  </si>
  <si>
    <t>103 Reykjavík</t>
  </si>
  <si>
    <t>104 Reykjavík</t>
  </si>
  <si>
    <t>105 Reykjavík</t>
  </si>
  <si>
    <t>107 Reykjavík</t>
  </si>
  <si>
    <t>108 Reykjavík</t>
  </si>
  <si>
    <t>109 Reykjavík</t>
  </si>
  <si>
    <t>110 Reykjavík</t>
  </si>
  <si>
    <t>111 Reykjavík</t>
  </si>
  <si>
    <t>112 Reykjavík</t>
  </si>
  <si>
    <t>113 Reykjavík</t>
  </si>
  <si>
    <t>116 Kjalarnes</t>
  </si>
  <si>
    <t>150 Reykjavík</t>
  </si>
  <si>
    <t>161 Reykjavík</t>
  </si>
  <si>
    <t>162 Reykjavík - Dreifbýli</t>
  </si>
  <si>
    <t>% af fé</t>
  </si>
  <si>
    <t>% m-fjöldi</t>
  </si>
  <si>
    <t>Mismunur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</si>
</sst>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Inherit"/>
    </font>
    <font>
      <sz val="12.1"/>
      <color rgb="FF000000"/>
      <name val="Inherit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A9A9A9"/>
      </right>
      <top/>
      <bottom style="medium">
        <color rgb="FFA9A9A9"/>
      </bottom>
      <diagonal/>
    </border>
    <border>
      <left/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medium">
        <color rgb="FFA9A9A9"/>
      </left>
      <right/>
      <top style="medium">
        <color rgb="FFA9A9A9"/>
      </top>
      <bottom style="medium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/>
    </xf>
    <xf numFmtId="0" fontId="0" fillId="0" borderId="4" xfId="0" applyBorder="1"/>
    <xf numFmtId="3" fontId="0" fillId="0" borderId="4" xfId="0" applyNumberFormat="1" applyBorder="1"/>
    <xf numFmtId="164" fontId="0" fillId="0" borderId="4" xfId="1" applyNumberFormat="1" applyFont="1" applyBorder="1"/>
    <xf numFmtId="164" fontId="2" fillId="0" borderId="4" xfId="0" applyNumberFormat="1" applyFont="1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164" fontId="5" fillId="0" borderId="4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1" applyNumberFormat="1" applyFont="1" applyBorder="1"/>
  </cellXfs>
  <cellStyles count="2">
    <cellStyle name="Prósent" xfId="1" builtinId="5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K16" sqref="K16"/>
    </sheetView>
  </sheetViews>
  <sheetFormatPr defaultRowHeight="15"/>
  <cols>
    <col min="1" max="1" width="3" bestFit="1" customWidth="1"/>
    <col min="2" max="2" width="22.140625" bestFit="1" customWidth="1"/>
    <col min="3" max="3" width="10.140625" bestFit="1" customWidth="1"/>
    <col min="5" max="5" width="10.140625" bestFit="1" customWidth="1"/>
    <col min="6" max="6" width="7.140625" bestFit="1" customWidth="1"/>
    <col min="7" max="7" width="10.7109375" bestFit="1" customWidth="1"/>
    <col min="8" max="8" width="10.140625" bestFit="1" customWidth="1"/>
    <col min="9" max="9" width="10" bestFit="1" customWidth="1"/>
    <col min="10" max="10" width="20.42578125" customWidth="1"/>
    <col min="11" max="11" width="8.28515625" bestFit="1" customWidth="1"/>
    <col min="12" max="12" width="13.85546875" bestFit="1" customWidth="1"/>
  </cols>
  <sheetData>
    <row r="1" spans="1:13" ht="15.75" thickBot="1">
      <c r="A1" s="6"/>
      <c r="B1" s="6"/>
      <c r="C1" s="6" t="s">
        <v>0</v>
      </c>
      <c r="D1" s="6" t="s">
        <v>1</v>
      </c>
      <c r="E1" s="6" t="s">
        <v>2</v>
      </c>
      <c r="F1" s="11" t="s">
        <v>31</v>
      </c>
      <c r="G1" s="6" t="s">
        <v>14</v>
      </c>
      <c r="H1" s="6" t="s">
        <v>32</v>
      </c>
      <c r="I1" s="6" t="s">
        <v>33</v>
      </c>
    </row>
    <row r="2" spans="1:13" ht="15.75" thickBot="1">
      <c r="A2" s="6">
        <v>1</v>
      </c>
      <c r="B2" s="6" t="s">
        <v>3</v>
      </c>
      <c r="C2" s="7">
        <v>1042000</v>
      </c>
      <c r="D2" s="7">
        <v>328500</v>
      </c>
      <c r="E2" s="7">
        <v>1370500</v>
      </c>
      <c r="F2" s="8">
        <f>E2/$E$13</f>
        <v>6.2152137366880827E-2</v>
      </c>
      <c r="G2" s="7">
        <f>K2</f>
        <v>9327</v>
      </c>
      <c r="H2" s="8">
        <f t="shared" ref="H2:H11" si="0">G2/$G$13</f>
        <v>7.1124633967789161E-2</v>
      </c>
      <c r="I2" s="9">
        <f>F2-H2</f>
        <v>-8.9724966009083335E-3</v>
      </c>
      <c r="J2" s="4" t="s">
        <v>20</v>
      </c>
      <c r="K2" s="3">
        <v>9327</v>
      </c>
    </row>
    <row r="3" spans="1:13" ht="15.75" thickBot="1">
      <c r="A3" s="6">
        <v>2</v>
      </c>
      <c r="B3" s="6" t="s">
        <v>4</v>
      </c>
      <c r="C3" s="7">
        <v>1977200</v>
      </c>
      <c r="D3" s="7">
        <v>300000</v>
      </c>
      <c r="E3" s="7">
        <v>2277200</v>
      </c>
      <c r="F3" s="8">
        <f t="shared" ref="F3:F13" si="1">E3/$E$13</f>
        <v>0.10327095746943525</v>
      </c>
      <c r="G3" s="7">
        <f>K3+M3</f>
        <v>17160</v>
      </c>
      <c r="H3" s="8">
        <f t="shared" si="0"/>
        <v>0.13085651537335286</v>
      </c>
      <c r="I3" s="9">
        <f t="shared" ref="I3:I13" si="2">F3-H3</f>
        <v>-2.7585557903917604E-2</v>
      </c>
      <c r="J3" s="2" t="s">
        <v>15</v>
      </c>
      <c r="K3" s="3">
        <v>15094</v>
      </c>
      <c r="L3" s="4" t="s">
        <v>16</v>
      </c>
      <c r="M3" s="3">
        <v>2066</v>
      </c>
    </row>
    <row r="4" spans="1:13" ht="15.75" thickBot="1">
      <c r="A4" s="6">
        <v>3</v>
      </c>
      <c r="B4" s="6" t="s">
        <v>5</v>
      </c>
      <c r="C4" s="7">
        <v>963200</v>
      </c>
      <c r="D4" s="7">
        <v>182000</v>
      </c>
      <c r="E4" s="7">
        <v>1145200</v>
      </c>
      <c r="F4" s="8">
        <f t="shared" si="1"/>
        <v>5.1934788553485531E-2</v>
      </c>
      <c r="G4" s="7">
        <f>K4</f>
        <v>18307</v>
      </c>
      <c r="H4" s="8">
        <f t="shared" si="0"/>
        <v>0.13960316007808687</v>
      </c>
      <c r="I4" s="9">
        <f t="shared" si="2"/>
        <v>-8.7668371524601343E-2</v>
      </c>
      <c r="J4" s="4" t="s">
        <v>19</v>
      </c>
      <c r="K4" s="3">
        <v>18307</v>
      </c>
    </row>
    <row r="5" spans="1:13" ht="15.75" thickBot="1">
      <c r="A5" s="6">
        <v>4</v>
      </c>
      <c r="B5" s="6" t="s">
        <v>6</v>
      </c>
      <c r="C5" s="7">
        <v>847450</v>
      </c>
      <c r="D5" s="7">
        <v>231000</v>
      </c>
      <c r="E5" s="7">
        <v>1078450</v>
      </c>
      <c r="F5" s="8">
        <f t="shared" si="1"/>
        <v>4.8907677886401039E-2</v>
      </c>
      <c r="G5" s="7">
        <f>K5</f>
        <v>9855</v>
      </c>
      <c r="H5" s="8">
        <f t="shared" si="0"/>
        <v>7.5150988286969256E-2</v>
      </c>
      <c r="I5" s="9">
        <f t="shared" si="2"/>
        <v>-2.6243310400568216E-2</v>
      </c>
      <c r="J5" s="4" t="s">
        <v>18</v>
      </c>
      <c r="K5" s="3">
        <v>9855</v>
      </c>
    </row>
    <row r="6" spans="1:13" ht="15.75" thickBot="1">
      <c r="A6" s="6">
        <v>5</v>
      </c>
      <c r="B6" s="6" t="s">
        <v>7</v>
      </c>
      <c r="C6" s="7">
        <v>868750</v>
      </c>
      <c r="D6" s="7">
        <v>123000</v>
      </c>
      <c r="E6" s="7">
        <v>991750</v>
      </c>
      <c r="F6" s="8">
        <f t="shared" si="1"/>
        <v>4.4975835267131746E-2</v>
      </c>
      <c r="G6" s="7">
        <f>K6+M6</f>
        <v>15548</v>
      </c>
      <c r="H6" s="8">
        <f t="shared" si="0"/>
        <v>0.11856393362615911</v>
      </c>
      <c r="I6" s="9">
        <f t="shared" si="2"/>
        <v>-7.3588098359027354E-2</v>
      </c>
      <c r="J6" s="4" t="s">
        <v>21</v>
      </c>
      <c r="K6" s="3">
        <v>13159</v>
      </c>
      <c r="L6" s="4" t="s">
        <v>17</v>
      </c>
      <c r="M6" s="3">
        <v>2389</v>
      </c>
    </row>
    <row r="7" spans="1:13" ht="15.75" thickBot="1">
      <c r="A7" s="6">
        <v>6</v>
      </c>
      <c r="B7" s="6" t="s">
        <v>8</v>
      </c>
      <c r="C7" s="7">
        <v>1308950</v>
      </c>
      <c r="D7" s="7">
        <v>229500</v>
      </c>
      <c r="E7" s="7">
        <v>1538450</v>
      </c>
      <c r="F7" s="8">
        <f t="shared" si="1"/>
        <v>6.9768665255073192E-2</v>
      </c>
      <c r="G7" s="7">
        <f>K7+M7</f>
        <v>22184</v>
      </c>
      <c r="H7" s="8">
        <f t="shared" si="0"/>
        <v>0.1691678867740361</v>
      </c>
      <c r="I7" s="9">
        <f t="shared" si="2"/>
        <v>-9.939922151896291E-2</v>
      </c>
      <c r="J7" s="4" t="s">
        <v>22</v>
      </c>
      <c r="K7" s="3">
        <v>12872</v>
      </c>
      <c r="L7" s="4" t="s">
        <v>24</v>
      </c>
      <c r="M7" s="3">
        <v>9312</v>
      </c>
    </row>
    <row r="8" spans="1:13" ht="15.75" thickBot="1">
      <c r="A8" s="6">
        <v>7</v>
      </c>
      <c r="B8" s="6" t="s">
        <v>9</v>
      </c>
      <c r="C8" s="7">
        <v>890050</v>
      </c>
      <c r="D8" s="7">
        <v>284000</v>
      </c>
      <c r="E8" s="7">
        <v>1174050</v>
      </c>
      <c r="F8" s="8">
        <f t="shared" si="1"/>
        <v>5.3243135261281598E-2</v>
      </c>
      <c r="G8" s="7">
        <f>K8</f>
        <v>12754</v>
      </c>
      <c r="H8" s="8">
        <f t="shared" si="0"/>
        <v>9.7257808687164465E-2</v>
      </c>
      <c r="I8" s="9">
        <f t="shared" si="2"/>
        <v>-4.4014673425882868E-2</v>
      </c>
      <c r="J8" s="4" t="s">
        <v>23</v>
      </c>
      <c r="K8" s="3">
        <v>12754</v>
      </c>
    </row>
    <row r="9" spans="1:13" ht="15.75" thickBot="1">
      <c r="A9" s="6">
        <v>8</v>
      </c>
      <c r="B9" s="6" t="s">
        <v>10</v>
      </c>
      <c r="C9" s="7">
        <v>897350</v>
      </c>
      <c r="D9" s="7">
        <v>240000</v>
      </c>
      <c r="E9" s="7">
        <v>1137350</v>
      </c>
      <c r="F9" s="8">
        <f t="shared" si="1"/>
        <v>5.1578791269041885E-2</v>
      </c>
      <c r="G9" s="7">
        <f>K9</f>
        <v>16885</v>
      </c>
      <c r="H9" s="8">
        <f t="shared" si="0"/>
        <v>0.12875945583211323</v>
      </c>
      <c r="I9" s="9">
        <f t="shared" si="2"/>
        <v>-7.7180664563071349E-2</v>
      </c>
      <c r="J9" s="4" t="s">
        <v>25</v>
      </c>
      <c r="K9" s="3">
        <v>16885</v>
      </c>
    </row>
    <row r="10" spans="1:13" ht="15.75" thickBot="1">
      <c r="A10" s="6">
        <v>9</v>
      </c>
      <c r="B10" s="6" t="s">
        <v>11</v>
      </c>
      <c r="C10" s="7">
        <v>254000</v>
      </c>
      <c r="D10" s="7">
        <v>30000</v>
      </c>
      <c r="E10" s="7">
        <v>284000</v>
      </c>
      <c r="F10" s="8">
        <f t="shared" si="1"/>
        <v>1.2879392201528022E-2</v>
      </c>
      <c r="G10" s="6">
        <f>K10</f>
        <v>555</v>
      </c>
      <c r="H10" s="8">
        <f t="shared" si="0"/>
        <v>4.2322474377745238E-3</v>
      </c>
      <c r="I10" s="12">
        <f t="shared" si="2"/>
        <v>8.6471447637534969E-3</v>
      </c>
      <c r="J10" s="4" t="s">
        <v>27</v>
      </c>
      <c r="K10" s="5">
        <v>555</v>
      </c>
    </row>
    <row r="11" spans="1:13" ht="15.75" thickBot="1">
      <c r="A11" s="6">
        <v>10</v>
      </c>
      <c r="B11" s="6" t="s">
        <v>12</v>
      </c>
      <c r="C11" s="7">
        <v>3318000</v>
      </c>
      <c r="D11" s="7">
        <v>25000</v>
      </c>
      <c r="E11" s="7">
        <v>3343000</v>
      </c>
      <c r="F11" s="8">
        <f t="shared" si="1"/>
        <v>0.1516049582031978</v>
      </c>
      <c r="G11" s="7">
        <f>K11</f>
        <v>7654</v>
      </c>
      <c r="H11" s="8">
        <f t="shared" si="0"/>
        <v>5.8366886285993166E-2</v>
      </c>
      <c r="I11" s="12">
        <f t="shared" si="2"/>
        <v>9.3238071917204637E-2</v>
      </c>
      <c r="J11" s="4" t="s">
        <v>26</v>
      </c>
      <c r="K11" s="3">
        <v>7654</v>
      </c>
    </row>
    <row r="12" spans="1:13" ht="15.75" thickBot="1">
      <c r="A12" s="13">
        <v>11</v>
      </c>
      <c r="B12" s="13" t="s">
        <v>13</v>
      </c>
      <c r="C12" s="14">
        <v>7183780</v>
      </c>
      <c r="D12" s="14">
        <v>527000</v>
      </c>
      <c r="E12" s="14">
        <v>7710780</v>
      </c>
      <c r="F12" s="15">
        <f t="shared" si="1"/>
        <v>0.3496836612665431</v>
      </c>
      <c r="G12" s="13">
        <f>K13+K14+K12</f>
        <v>907</v>
      </c>
      <c r="H12" s="15"/>
      <c r="I12" s="9"/>
      <c r="J12" s="4" t="s">
        <v>28</v>
      </c>
      <c r="K12" s="5">
        <v>116</v>
      </c>
    </row>
    <row r="13" spans="1:13" ht="15.75" thickBot="1">
      <c r="A13" s="6"/>
      <c r="B13" s="6"/>
      <c r="C13" s="7">
        <f>SUM(C2:C12)</f>
        <v>19550730</v>
      </c>
      <c r="D13" s="7">
        <f t="shared" ref="D13:E13" si="3">SUM(D2:D12)</f>
        <v>2500000</v>
      </c>
      <c r="E13" s="7">
        <f t="shared" si="3"/>
        <v>22050730</v>
      </c>
      <c r="F13" s="8">
        <f t="shared" si="1"/>
        <v>1</v>
      </c>
      <c r="G13" s="7">
        <f>SUM(G2:G12)</f>
        <v>131136</v>
      </c>
      <c r="H13" s="8">
        <f>SUM(H2:H12)</f>
        <v>0.9930835163494387</v>
      </c>
      <c r="I13" s="10">
        <f t="shared" si="2"/>
        <v>6.9164836505613003E-3</v>
      </c>
      <c r="J13" s="4" t="s">
        <v>29</v>
      </c>
      <c r="K13" s="5">
        <v>11</v>
      </c>
    </row>
    <row r="14" spans="1:13" ht="29.25" thickBot="1">
      <c r="J14" s="4" t="s">
        <v>30</v>
      </c>
      <c r="K14" s="5">
        <v>780</v>
      </c>
    </row>
    <row r="15" spans="1:13">
      <c r="K15" s="1">
        <f>SUM(K2:K14)+M3+M6+M7</f>
        <v>131136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HeimirSG2549</cp:lastModifiedBy>
  <dcterms:created xsi:type="dcterms:W3CDTF">2020-06-09T14:06:19Z</dcterms:created>
  <dcterms:modified xsi:type="dcterms:W3CDTF">2020-06-15T15:12:22Z</dcterms:modified>
</cp:coreProperties>
</file>