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L_Adalskrifstofa\Skrifstofa_Felagsmalastjora\Skrifstofa sviðsstjóra 2019\Velferðarráð 2019\Gögn fyrir fund ráðs\358. fundur 4. september 2019\5. Gjaldskrár velferðarsviðs 2020\"/>
    </mc:Choice>
  </mc:AlternateContent>
  <bookViews>
    <workbookView xWindow="-20" yWindow="170" windowWidth="15290" windowHeight="5880" tabRatio="673" activeTab="3"/>
  </bookViews>
  <sheets>
    <sheet name="VEL 0" sheetId="4" r:id="rId1"/>
    <sheet name="VEL 1" sheetId="1" r:id="rId2"/>
    <sheet name="VEL 2" sheetId="3" r:id="rId3"/>
    <sheet name="VEL 3" sheetId="2" r:id="rId4"/>
    <sheet name="VEL 4" sheetId="8" r:id="rId5"/>
    <sheet name="VEL 5 " sheetId="11" r:id="rId6"/>
    <sheet name="VEL 6" sheetId="9" r:id="rId7"/>
    <sheet name="VEL 7" sheetId="14" r:id="rId8"/>
    <sheet name="VEL 8" sheetId="12" r:id="rId9"/>
    <sheet name="VEL 9" sheetId="16" state="hidden" r:id="rId10"/>
    <sheet name="VEL 9 tekið út ekki prenta" sheetId="17" state="hidden" r:id="rId11"/>
    <sheet name="VEL 8 eldra ekki prenta" sheetId="13" state="hidden" r:id="rId12"/>
    <sheet name="Sheet1" sheetId="18" state="hidden" r:id="rId13"/>
  </sheets>
  <definedNames>
    <definedName name="_xlnm.Print_Area" localSheetId="4">'VEL 4'!$A$1:$G$9</definedName>
    <definedName name="_xlnm.Print_Area" localSheetId="5">'VEL 5 '!$A$1:$G$9</definedName>
    <definedName name="_xlnm.Print_Area" localSheetId="6">'VEL 6'!$B$1:$G$16</definedName>
    <definedName name="_xlnm.Print_Area" localSheetId="7">'VEL 7'!$B$1:$G$12</definedName>
    <definedName name="_xlnm.Print_Area" localSheetId="8">'VEL 8'!$B$1:$G$22</definedName>
    <definedName name="_xlnm.Print_Area" localSheetId="10">'VEL 9 tekið út ekki prenta'!$B$1:$G$12</definedName>
    <definedName name="solver_adj" localSheetId="1" hidden="1">'VEL 1'!$F$30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'VEL 1'!$D$32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60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C20" i="4" l="1"/>
  <c r="E7" i="13" l="1"/>
  <c r="G7" i="13" s="1"/>
  <c r="C19" i="4" l="1"/>
  <c r="C17" i="4"/>
  <c r="C18" i="4"/>
  <c r="C16" i="4"/>
  <c r="C15" i="4"/>
  <c r="C14" i="4"/>
  <c r="C13" i="4"/>
  <c r="G12" i="1" l="1"/>
  <c r="G20" i="1"/>
  <c r="G23" i="1"/>
  <c r="G9" i="1"/>
  <c r="G7" i="1"/>
  <c r="G15" i="1"/>
  <c r="G16" i="1"/>
  <c r="G22" i="1"/>
  <c r="G19" i="1"/>
  <c r="G11" i="1"/>
  <c r="G8" i="1"/>
  <c r="G17" i="1"/>
  <c r="G13" i="1"/>
  <c r="G10" i="1"/>
  <c r="G8" i="3"/>
  <c r="G9" i="3"/>
  <c r="G7" i="3"/>
  <c r="G8" i="2"/>
  <c r="G9" i="2"/>
  <c r="G7" i="2" l="1"/>
  <c r="G7" i="8" l="1"/>
  <c r="G7" i="11"/>
  <c r="G10" i="9"/>
  <c r="G12" i="9"/>
  <c r="G9" i="9"/>
  <c r="G8" i="9"/>
  <c r="G11" i="9"/>
  <c r="G13" i="9"/>
  <c r="G7" i="9"/>
  <c r="G7" i="14"/>
  <c r="F3" i="18"/>
  <c r="G8" i="12"/>
  <c r="G16" i="12"/>
  <c r="G9" i="12"/>
  <c r="G7" i="12"/>
  <c r="E3" i="18"/>
  <c r="G18" i="12"/>
  <c r="G17" i="12"/>
  <c r="E11" i="16"/>
  <c r="G11" i="16" s="1"/>
  <c r="E13" i="16"/>
  <c r="G13" i="16" s="1"/>
  <c r="E8" i="16"/>
  <c r="G8" i="16" s="1"/>
  <c r="E14" i="16"/>
  <c r="G14" i="16" s="1"/>
  <c r="E15" i="16"/>
  <c r="G15" i="16" s="1"/>
  <c r="E9" i="16"/>
  <c r="G9" i="16" s="1"/>
  <c r="E7" i="16"/>
  <c r="G7" i="16" s="1"/>
  <c r="E10" i="16"/>
  <c r="G10" i="16" s="1"/>
  <c r="E18" i="16"/>
  <c r="G18" i="16" s="1"/>
  <c r="E16" i="16"/>
  <c r="G16" i="16" s="1"/>
  <c r="G3" i="18" l="1"/>
</calcChain>
</file>

<file path=xl/sharedStrings.xml><?xml version="1.0" encoding="utf-8"?>
<sst xmlns="http://schemas.openxmlformats.org/spreadsheetml/2006/main" count="217" uniqueCount="93">
  <si>
    <t>Lýsing</t>
  </si>
  <si>
    <t>Skýring</t>
  </si>
  <si>
    <t>Eining</t>
  </si>
  <si>
    <t>Verð</t>
  </si>
  <si>
    <t>Einkenni</t>
  </si>
  <si>
    <t>Velferðasvið</t>
  </si>
  <si>
    <t>Gos, maltöl og pilsner</t>
  </si>
  <si>
    <t>Hádegismatur - fast fæði/matarmiðar</t>
  </si>
  <si>
    <t>Hádegismatur - lausa sala</t>
  </si>
  <si>
    <t>Heimsent fæði</t>
  </si>
  <si>
    <t>Kvöldverður</t>
  </si>
  <si>
    <t>Verð var</t>
  </si>
  <si>
    <t>Hækkun</t>
  </si>
  <si>
    <t>pr.mán.</t>
  </si>
  <si>
    <t>pr.klst</t>
  </si>
  <si>
    <t>pr.stk</t>
  </si>
  <si>
    <t>Brennslugjald leir postulín</t>
  </si>
  <si>
    <t>VEL</t>
  </si>
  <si>
    <t>mán</t>
  </si>
  <si>
    <t>VEL601</t>
  </si>
  <si>
    <t>VEL603</t>
  </si>
  <si>
    <t>VEL604</t>
  </si>
  <si>
    <t>Dvalargjald</t>
  </si>
  <si>
    <t>VEL608</t>
  </si>
  <si>
    <t>Fæði</t>
  </si>
  <si>
    <t>Heimsending matar (akstursgjald)</t>
  </si>
  <si>
    <t>Opið félagsstarf</t>
  </si>
  <si>
    <t>Gjald á námskeið</t>
  </si>
  <si>
    <t>Kaffi og te</t>
  </si>
  <si>
    <t>Þjónustugjald</t>
  </si>
  <si>
    <t>Greiðslur á sólarhring</t>
  </si>
  <si>
    <t>Sérstakt álagsgjald</t>
  </si>
  <si>
    <t>pr. ferð</t>
  </si>
  <si>
    <t xml:space="preserve"> </t>
  </si>
  <si>
    <t>Leiga/þvottur á dúkum</t>
  </si>
  <si>
    <t>Eftirmiðdagskaffi -Seljahlíð</t>
  </si>
  <si>
    <t>Fæði per sólahring á hjúkrunardeild Seljahlíð</t>
  </si>
  <si>
    <t>Veislumatur (Þorramatur o.fl.) - íbúar Seljahlíð</t>
  </si>
  <si>
    <t>Veislumatur (Þorramatur o.fl.) - gestir</t>
  </si>
  <si>
    <t>Þvottur á 1/2 kg</t>
  </si>
  <si>
    <t>Umönnunarflokkur 1</t>
  </si>
  <si>
    <t>Umönnunaflokkur 2</t>
  </si>
  <si>
    <t>Umönnunaflokkur 3</t>
  </si>
  <si>
    <t>Samdægursferðir (leggst ofan á almennt gjald).*</t>
  </si>
  <si>
    <t>Stuðningsfjölskyldur fatlaðra einstaklinga*</t>
  </si>
  <si>
    <t>Leiga á sal &lt; 80 manns*</t>
  </si>
  <si>
    <t>Leiga á sal &gt; 80 manns*</t>
  </si>
  <si>
    <t>Salur pr. klst.*</t>
  </si>
  <si>
    <t>Viðmiðunarverð fyrir starfsm. á sal pr. klst.*</t>
  </si>
  <si>
    <t>* Vísitölutengt</t>
  </si>
  <si>
    <t>Yfirlit yfir gjaldskrár</t>
  </si>
  <si>
    <t>Brauðsneið með áleggi s.s. salati</t>
  </si>
  <si>
    <t>Brauðsneið skreytt, sætabrauð m/rjóma</t>
  </si>
  <si>
    <r>
      <rPr>
        <b/>
        <sz val="12"/>
        <color rgb="FFFF0000"/>
        <rFont val="Times New Roman"/>
        <family val="1"/>
      </rPr>
      <t xml:space="preserve">DRÖG að </t>
    </r>
    <r>
      <rPr>
        <b/>
        <sz val="12"/>
        <rFont val="Times New Roman"/>
        <family val="1"/>
      </rPr>
      <t>Gjaldskrá um ferðaþjónustu fatlaðs fólks</t>
    </r>
  </si>
  <si>
    <t>Gjaldskrá 2016</t>
  </si>
  <si>
    <r>
      <t xml:space="preserve">*Gjald fyrir hverja ferð skal miðast við hálf almennt gjald hjá Strætó bs. Ef um samdægursferðir er að ræða þá leggst </t>
    </r>
    <r>
      <rPr>
        <strike/>
        <sz val="10"/>
        <color rgb="FFFF0000"/>
        <rFont val="Cambria"/>
        <family val="1"/>
      </rPr>
      <t>570</t>
    </r>
    <r>
      <rPr>
        <strike/>
        <sz val="10"/>
        <rFont val="Cambria"/>
        <family val="1"/>
      </rPr>
      <t xml:space="preserve"> kr aukalega ofan á.</t>
    </r>
  </si>
  <si>
    <t>Gjald pr.klst</t>
  </si>
  <si>
    <t>Gjaldskrá 2017</t>
  </si>
  <si>
    <t>Gjald pr. nótt</t>
  </si>
  <si>
    <t>pr. nótt</t>
  </si>
  <si>
    <t>Gjald pr. ferð</t>
  </si>
  <si>
    <r>
      <t xml:space="preserve">9. </t>
    </r>
    <r>
      <rPr>
        <b/>
        <sz val="12"/>
        <color rgb="FFFF0000"/>
        <rFont val="Times New Roman"/>
        <family val="1"/>
      </rPr>
      <t xml:space="preserve">DRÖG að </t>
    </r>
    <r>
      <rPr>
        <b/>
        <sz val="12"/>
        <rFont val="Times New Roman"/>
        <family val="1"/>
      </rPr>
      <t>Gjaldskrá fyrir sveitarfélög fyrir gistinótt í Gistiskýli</t>
    </r>
  </si>
  <si>
    <t>Þetta fellur út með nýrri gjaldskrá 2016.</t>
  </si>
  <si>
    <t>Álagsgjald</t>
  </si>
  <si>
    <t>Stuðningsfjölskyldur fatlaðra einstaklinga</t>
  </si>
  <si>
    <t>Flipi 9 er ekki lagður fyrir velferðarráð</t>
  </si>
  <si>
    <t>Hádegismatur - almennt verð</t>
  </si>
  <si>
    <t>Meðaltals hækkuna gjaldskrár</t>
  </si>
  <si>
    <t>Morgunverður</t>
  </si>
  <si>
    <t>Brauðsneið, flatkaka, vínarbrauð, jólakaka ofl.</t>
  </si>
  <si>
    <t>Mjólkurglas</t>
  </si>
  <si>
    <t>Áfangaheimili</t>
  </si>
  <si>
    <t>Kleina, múffur</t>
  </si>
  <si>
    <t>Heimili fyrir utangarðsmenn</t>
  </si>
  <si>
    <t>Heimili fyrir tvígreinda karlmenn</t>
  </si>
  <si>
    <t>Búsetuendurhæfing fyrir geðfatlaða</t>
  </si>
  <si>
    <r>
      <t xml:space="preserve">1.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fyrir veitingar og fæði</t>
    </r>
  </si>
  <si>
    <r>
      <t xml:space="preserve">2.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í félagsstarfi</t>
    </r>
  </si>
  <si>
    <r>
      <t>3.</t>
    </r>
    <r>
      <rPr>
        <b/>
        <sz val="12"/>
        <color rgb="FFFF0000"/>
        <rFont val="Calibri"/>
        <family val="2"/>
        <scheme val="minor"/>
      </rPr>
      <t xml:space="preserve"> Drög að </t>
    </r>
    <r>
      <rPr>
        <b/>
        <sz val="12"/>
        <rFont val="Calibri"/>
        <family val="2"/>
        <scheme val="minor"/>
      </rPr>
      <t>Þjónustugjöld í íbúðum aldraðra</t>
    </r>
  </si>
  <si>
    <t>Einstaklingsíbúð</t>
  </si>
  <si>
    <t>Hjónaíbúð</t>
  </si>
  <si>
    <r>
      <t xml:space="preserve">4.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í heimaþjónustu</t>
    </r>
  </si>
  <si>
    <r>
      <t xml:space="preserve">5.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Þjónustugjald í Foldabæ</t>
    </r>
  </si>
  <si>
    <r>
      <t xml:space="preserve">6.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fyrir húsnæði og fæðisgjald í búsetuúrræðum</t>
    </r>
  </si>
  <si>
    <r>
      <t xml:space="preserve">7.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um akstursþjónustu eldri borgara</t>
    </r>
  </si>
  <si>
    <r>
      <t xml:space="preserve">8.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vegna greiðslna til stuðningsfjölskyldna</t>
    </r>
  </si>
  <si>
    <r>
      <t xml:space="preserve">9. </t>
    </r>
    <r>
      <rPr>
        <b/>
        <sz val="12"/>
        <color rgb="FFFF0000"/>
        <rFont val="Calibri"/>
        <family val="2"/>
        <scheme val="minor"/>
      </rPr>
      <t>Drög að</t>
    </r>
    <r>
      <rPr>
        <b/>
        <sz val="12"/>
        <rFont val="Calibri"/>
        <family val="2"/>
        <scheme val="minor"/>
      </rPr>
      <t xml:space="preserve"> Gjaldskrá -Leiga á sal og fleira</t>
    </r>
  </si>
  <si>
    <t>Gjaldskrá 2019</t>
  </si>
  <si>
    <t>Gjaldskrá 2020</t>
  </si>
  <si>
    <t xml:space="preserve">Skammtímavistanir </t>
  </si>
  <si>
    <t>dag</t>
  </si>
  <si>
    <t>Langahlíð/ Furugerði/ Norðurbrún/ Lindargata/Seljahlíð/Dalbraut</t>
  </si>
  <si>
    <t>Neyðarhnappur Seljahlíð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</si>
</sst>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._-;\-* #,##0.00\ _k_r_._-;_-* &quot;-&quot;??\ _k_r_._-;_-@_-"/>
    <numFmt numFmtId="165" formatCode="#,##0_ ;[Red]\-#,##0\ "/>
    <numFmt numFmtId="166" formatCode="0.0%"/>
    <numFmt numFmtId="167" formatCode="_-* #,##0\ _k_r_._-;\-* #,##0\ _k_r_._-;_-* &quot;0&quot;??\ _k_r_.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  <font>
      <strike/>
      <sz val="10"/>
      <name val="Cambria"/>
      <family val="1"/>
    </font>
    <font>
      <strike/>
      <sz val="10"/>
      <color rgb="FFFF000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0" tint="-0.14999847407452621"/>
      <name val="Times New Roman"/>
      <family val="1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3" fontId="4" fillId="0" borderId="0" xfId="0" applyNumberFormat="1" applyFont="1"/>
    <xf numFmtId="49" fontId="9" fillId="0" borderId="1" xfId="0" applyNumberFormat="1" applyFont="1" applyBorder="1"/>
    <xf numFmtId="49" fontId="9" fillId="0" borderId="0" xfId="0" applyNumberFormat="1" applyFont="1"/>
    <xf numFmtId="0" fontId="4" fillId="0" borderId="1" xfId="0" applyFont="1" applyBorder="1"/>
    <xf numFmtId="17" fontId="4" fillId="0" borderId="0" xfId="0" quotePrefix="1" applyNumberFormat="1" applyFont="1"/>
    <xf numFmtId="0" fontId="4" fillId="0" borderId="0" xfId="0" applyFont="1" applyBorder="1"/>
    <xf numFmtId="49" fontId="4" fillId="0" borderId="1" xfId="0" applyNumberFormat="1" applyFont="1" applyBorder="1"/>
    <xf numFmtId="0" fontId="10" fillId="0" borderId="0" xfId="0" applyFont="1" applyProtection="1"/>
    <xf numFmtId="0" fontId="11" fillId="0" borderId="0" xfId="0" applyFont="1"/>
    <xf numFmtId="49" fontId="4" fillId="0" borderId="0" xfId="0" applyNumberFormat="1" applyFont="1" applyBorder="1"/>
    <xf numFmtId="0" fontId="7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/>
    <xf numFmtId="0" fontId="0" fillId="0" borderId="1" xfId="0" applyBorder="1"/>
    <xf numFmtId="0" fontId="13" fillId="0" borderId="0" xfId="0" applyFont="1"/>
    <xf numFmtId="0" fontId="4" fillId="0" borderId="0" xfId="2" applyFont="1" applyFill="1" applyBorder="1"/>
    <xf numFmtId="0" fontId="14" fillId="0" borderId="0" xfId="0" applyFont="1"/>
    <xf numFmtId="166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6" fillId="0" borderId="1" xfId="0" applyFont="1" applyBorder="1"/>
    <xf numFmtId="165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/>
    <xf numFmtId="166" fontId="16" fillId="0" borderId="1" xfId="0" applyNumberFormat="1" applyFont="1" applyBorder="1" applyAlignment="1">
      <alignment wrapText="1"/>
    </xf>
    <xf numFmtId="0" fontId="16" fillId="0" borderId="0" xfId="0" applyFont="1"/>
    <xf numFmtId="0" fontId="16" fillId="0" borderId="0" xfId="2" applyFont="1" applyFill="1" applyBorder="1" applyAlignment="1">
      <alignment vertical="top" wrapText="1"/>
    </xf>
    <xf numFmtId="3" fontId="4" fillId="0" borderId="2" xfId="0" applyNumberFormat="1" applyFont="1" applyBorder="1"/>
    <xf numFmtId="49" fontId="9" fillId="0" borderId="3" xfId="0" applyNumberFormat="1" applyFont="1" applyBorder="1"/>
    <xf numFmtId="0" fontId="4" fillId="0" borderId="0" xfId="2" applyFont="1" applyFill="1" applyBorder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Border="1"/>
    <xf numFmtId="0" fontId="18" fillId="0" borderId="0" xfId="0" applyFont="1" applyBorder="1"/>
    <xf numFmtId="3" fontId="18" fillId="0" borderId="0" xfId="0" applyNumberFormat="1" applyFont="1" applyBorder="1"/>
    <xf numFmtId="10" fontId="18" fillId="0" borderId="0" xfId="0" applyNumberFormat="1" applyFont="1" applyBorder="1" applyAlignment="1">
      <alignment wrapText="1"/>
    </xf>
    <xf numFmtId="3" fontId="18" fillId="0" borderId="0" xfId="0" applyNumberFormat="1" applyFont="1"/>
    <xf numFmtId="0" fontId="22" fillId="0" borderId="0" xfId="0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0" fontId="23" fillId="0" borderId="0" xfId="0" applyFont="1"/>
    <xf numFmtId="3" fontId="23" fillId="0" borderId="0" xfId="0" applyNumberFormat="1" applyFont="1"/>
    <xf numFmtId="0" fontId="23" fillId="0" borderId="1" xfId="0" applyFont="1" applyBorder="1"/>
    <xf numFmtId="0" fontId="25" fillId="0" borderId="1" xfId="0" applyFont="1" applyBorder="1"/>
    <xf numFmtId="0" fontId="27" fillId="0" borderId="1" xfId="0" applyFont="1" applyBorder="1"/>
    <xf numFmtId="0" fontId="27" fillId="0" borderId="0" xfId="0" applyFont="1"/>
    <xf numFmtId="0" fontId="28" fillId="0" borderId="0" xfId="2" applyFont="1" applyFill="1" applyBorder="1"/>
    <xf numFmtId="0" fontId="21" fillId="0" borderId="0" xfId="0" applyFont="1"/>
    <xf numFmtId="0" fontId="23" fillId="0" borderId="0" xfId="2" applyFont="1" applyFill="1" applyBorder="1"/>
    <xf numFmtId="0" fontId="25" fillId="0" borderId="1" xfId="0" applyFont="1" applyFill="1" applyBorder="1" applyAlignment="1">
      <alignment horizontal="center"/>
    </xf>
    <xf numFmtId="165" fontId="23" fillId="4" borderId="1" xfId="0" applyNumberFormat="1" applyFont="1" applyFill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 wrapText="1"/>
    </xf>
    <xf numFmtId="3" fontId="23" fillId="0" borderId="1" xfId="0" applyNumberFormat="1" applyFont="1" applyBorder="1" applyAlignment="1">
      <alignment horizontal="center"/>
    </xf>
    <xf numFmtId="0" fontId="23" fillId="0" borderId="1" xfId="2" applyFont="1" applyBorder="1"/>
    <xf numFmtId="0" fontId="23" fillId="2" borderId="0" xfId="0" applyFont="1" applyFill="1"/>
    <xf numFmtId="165" fontId="23" fillId="0" borderId="1" xfId="0" applyNumberFormat="1" applyFont="1" applyFill="1" applyBorder="1" applyAlignment="1">
      <alignment horizontal="center"/>
    </xf>
    <xf numFmtId="3" fontId="23" fillId="0" borderId="1" xfId="2" applyNumberFormat="1" applyFont="1" applyFill="1" applyBorder="1" applyAlignment="1">
      <alignment horizontal="center"/>
    </xf>
    <xf numFmtId="166" fontId="23" fillId="0" borderId="1" xfId="0" applyNumberFormat="1" applyFont="1" applyBorder="1" applyAlignment="1">
      <alignment horizontal="center" wrapText="1"/>
    </xf>
    <xf numFmtId="3" fontId="23" fillId="0" borderId="1" xfId="2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29" fillId="4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3" fontId="23" fillId="0" borderId="2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/>
    <xf numFmtId="3" fontId="23" fillId="0" borderId="0" xfId="0" applyNumberFormat="1" applyFont="1" applyBorder="1"/>
    <xf numFmtId="3" fontId="27" fillId="0" borderId="0" xfId="0" applyNumberFormat="1" applyFont="1"/>
    <xf numFmtId="0" fontId="24" fillId="0" borderId="0" xfId="0" applyFont="1"/>
    <xf numFmtId="49" fontId="26" fillId="0" borderId="0" xfId="0" applyNumberFormat="1" applyFont="1"/>
    <xf numFmtId="17" fontId="23" fillId="0" borderId="0" xfId="0" quotePrefix="1" applyNumberFormat="1" applyFont="1"/>
    <xf numFmtId="49" fontId="30" fillId="0" borderId="1" xfId="0" applyNumberFormat="1" applyFont="1" applyBorder="1"/>
    <xf numFmtId="49" fontId="31" fillId="0" borderId="1" xfId="0" applyNumberFormat="1" applyFont="1" applyBorder="1"/>
    <xf numFmtId="0" fontId="23" fillId="0" borderId="1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25" fillId="0" borderId="2" xfId="0" applyFont="1" applyFill="1" applyBorder="1" applyAlignment="1">
      <alignment horizontal="center"/>
    </xf>
    <xf numFmtId="10" fontId="28" fillId="0" borderId="0" xfId="0" applyNumberFormat="1" applyFont="1"/>
    <xf numFmtId="167" fontId="0" fillId="0" borderId="0" xfId="8" applyNumberFormat="1" applyFont="1"/>
    <xf numFmtId="10" fontId="0" fillId="0" borderId="0" xfId="9" applyNumberFormat="1" applyFont="1"/>
    <xf numFmtId="0" fontId="3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0" xfId="0" applyFont="1"/>
    <xf numFmtId="3" fontId="36" fillId="0" borderId="0" xfId="0" applyNumberFormat="1" applyFont="1"/>
    <xf numFmtId="49" fontId="25" fillId="0" borderId="1" xfId="0" applyNumberFormat="1" applyFont="1" applyBorder="1" applyAlignment="1">
      <alignment horizontal="center"/>
    </xf>
    <xf numFmtId="49" fontId="25" fillId="4" borderId="1" xfId="0" applyNumberFormat="1" applyFont="1" applyFill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166" fontId="23" fillId="0" borderId="1" xfId="9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165" fontId="23" fillId="5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 wrapText="1"/>
    </xf>
    <xf numFmtId="0" fontId="16" fillId="3" borderId="0" xfId="2" applyFont="1" applyFill="1" applyBorder="1" applyAlignment="1">
      <alignment horizontal="left" vertical="top" wrapText="1"/>
    </xf>
  </cellXfs>
  <cellStyles count="10">
    <cellStyle name="Normal 2" xfId="2"/>
    <cellStyle name="Normal 3" xfId="1"/>
    <cellStyle name="Normal 3 2" xfId="3"/>
    <cellStyle name="Percent 2" xfId="5"/>
    <cellStyle name="Percent 2 2" xfId="6"/>
    <cellStyle name="Percent 3" xfId="7"/>
    <cellStyle name="Percent 4" xfId="4"/>
    <cellStyle name="Prósent" xfId="9" builtinId="5"/>
    <cellStyle name="Venjulegt" xfId="0" builtinId="0"/>
    <cellStyle name="Þúsundaskiltákn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5:I36"/>
  <sheetViews>
    <sheetView showGridLines="0" view="pageLayout" zoomScale="110" zoomScaleNormal="100" zoomScalePageLayoutView="110" workbookViewId="0">
      <selection activeCell="C10" sqref="C10"/>
    </sheetView>
  </sheetViews>
  <sheetFormatPr defaultColWidth="9.1796875" defaultRowHeight="13" x14ac:dyDescent="0.3"/>
  <cols>
    <col min="1" max="1" width="14.1796875" style="3" customWidth="1"/>
    <col min="2" max="2" width="2.7265625" style="3" customWidth="1"/>
    <col min="3" max="3" width="57.453125" style="3" customWidth="1"/>
    <col min="4" max="7" width="9.1796875" style="3"/>
    <col min="8" max="8" width="10.26953125" style="3" bestFit="1" customWidth="1"/>
    <col min="9" max="9" width="10.81640625" style="3" customWidth="1"/>
    <col min="10" max="16384" width="9.1796875" style="3"/>
  </cols>
  <sheetData>
    <row r="5" spans="1:9" s="1" customFormat="1" ht="18.5" x14ac:dyDescent="0.45">
      <c r="C5" s="87" t="s">
        <v>50</v>
      </c>
    </row>
    <row r="6" spans="1:9" s="1" customFormat="1" ht="18.5" x14ac:dyDescent="0.45">
      <c r="C6" s="87"/>
    </row>
    <row r="7" spans="1:9" s="1" customFormat="1" ht="18.5" x14ac:dyDescent="0.45">
      <c r="C7" s="87" t="s">
        <v>5</v>
      </c>
      <c r="H7" s="3"/>
    </row>
    <row r="8" spans="1:9" x14ac:dyDescent="0.3">
      <c r="C8" s="49"/>
    </row>
    <row r="9" spans="1:9" x14ac:dyDescent="0.3">
      <c r="C9" s="49"/>
    </row>
    <row r="10" spans="1:9" x14ac:dyDescent="0.3">
      <c r="C10" s="49"/>
    </row>
    <row r="11" spans="1:9" s="2" customFormat="1" ht="14.5" x14ac:dyDescent="0.35">
      <c r="C11" s="88"/>
    </row>
    <row r="12" spans="1:9" s="2" customFormat="1" ht="14.5" x14ac:dyDescent="0.35">
      <c r="C12" s="88"/>
    </row>
    <row r="13" spans="1:9" s="2" customFormat="1" ht="14.5" x14ac:dyDescent="0.35">
      <c r="C13" s="88" t="str">
        <f>'VEL 1'!B3</f>
        <v>1. Drög að Gjaldskrá fyrir veitingar og fæði</v>
      </c>
    </row>
    <row r="14" spans="1:9" ht="14.5" x14ac:dyDescent="0.35">
      <c r="A14" s="2"/>
      <c r="C14" s="88" t="str">
        <f>'VEL 2'!B3</f>
        <v>2. Drög að Gjaldskrá í félagsstarfi</v>
      </c>
      <c r="D14" s="2"/>
      <c r="E14" s="2"/>
      <c r="F14" s="2"/>
      <c r="G14" s="38"/>
      <c r="H14" s="38"/>
      <c r="I14" s="38"/>
    </row>
    <row r="15" spans="1:9" ht="14.5" x14ac:dyDescent="0.35">
      <c r="A15" s="2"/>
      <c r="C15" s="88" t="str">
        <f>'VEL 3'!B3</f>
        <v>3. Drög að Þjónustugjöld í íbúðum aldraðra</v>
      </c>
      <c r="D15" s="2"/>
      <c r="E15" s="2"/>
      <c r="F15" s="2"/>
      <c r="G15" s="38"/>
      <c r="H15" s="38"/>
      <c r="I15" s="38"/>
    </row>
    <row r="16" spans="1:9" ht="14.5" x14ac:dyDescent="0.35">
      <c r="A16" s="2"/>
      <c r="C16" s="88" t="str">
        <f>'VEL 4'!B3</f>
        <v>4. Drög að Gjaldskrá í heimaþjónustu</v>
      </c>
      <c r="D16" s="38"/>
      <c r="E16" s="38"/>
      <c r="F16" s="38"/>
      <c r="G16" s="38"/>
      <c r="H16" s="38"/>
      <c r="I16" s="38"/>
    </row>
    <row r="17" spans="1:9" ht="14.5" x14ac:dyDescent="0.35">
      <c r="A17" s="2"/>
      <c r="C17" s="88" t="str">
        <f>+'VEL 5 '!B3</f>
        <v>5. Drög að Þjónustugjald í Foldabæ</v>
      </c>
      <c r="D17" s="38"/>
      <c r="E17" s="38"/>
      <c r="F17" s="38"/>
      <c r="G17" s="38"/>
      <c r="H17" s="38"/>
      <c r="I17" s="38"/>
    </row>
    <row r="18" spans="1:9" ht="14.5" x14ac:dyDescent="0.35">
      <c r="A18" s="2"/>
      <c r="C18" s="88" t="str">
        <f>+'VEL 6'!B3</f>
        <v>6. Drög að Gjaldskrá fyrir húsnæði og fæðisgjald í búsetuúrræðum</v>
      </c>
      <c r="D18" s="38"/>
      <c r="E18" s="38"/>
      <c r="F18" s="38"/>
      <c r="G18" s="38"/>
      <c r="H18" s="38"/>
      <c r="I18" s="38"/>
    </row>
    <row r="19" spans="1:9" ht="14.5" x14ac:dyDescent="0.35">
      <c r="A19" s="2"/>
      <c r="C19" s="88" t="str">
        <f>+'VEL 7'!B3</f>
        <v>7. Drög að Gjaldskrá um akstursþjónustu eldri borgara</v>
      </c>
      <c r="D19" s="38"/>
      <c r="E19" s="38"/>
      <c r="F19" s="38"/>
      <c r="G19" s="38"/>
      <c r="H19" s="38"/>
      <c r="I19" s="38"/>
    </row>
    <row r="20" spans="1:9" ht="14.5" x14ac:dyDescent="0.35">
      <c r="C20" s="93" t="str">
        <f>+'VEL 8'!B3</f>
        <v>8. Drög að Gjaldskrá vegna greiðslna til stuðningsfjölskyldna</v>
      </c>
      <c r="D20" s="38"/>
      <c r="E20" s="38"/>
      <c r="F20" s="38"/>
      <c r="G20" s="38"/>
      <c r="H20" s="38"/>
      <c r="I20" s="38"/>
    </row>
    <row r="21" spans="1:9" ht="14.5" x14ac:dyDescent="0.35">
      <c r="A21" s="2"/>
      <c r="C21" s="88"/>
    </row>
    <row r="22" spans="1:9" x14ac:dyDescent="0.3">
      <c r="C22" s="49"/>
    </row>
    <row r="23" spans="1:9" x14ac:dyDescent="0.3">
      <c r="C23" s="49"/>
    </row>
    <row r="33" spans="2:2" x14ac:dyDescent="0.3">
      <c r="B33" s="94"/>
    </row>
    <row r="36" spans="2:2" x14ac:dyDescent="0.3">
      <c r="B36" s="94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&amp;L
&amp;R&amp;12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view="pageLayout" topLeftCell="B1" zoomScaleNormal="100" zoomScaleSheetLayoutView="100" workbookViewId="0">
      <selection activeCell="D27" sqref="D27"/>
    </sheetView>
  </sheetViews>
  <sheetFormatPr defaultRowHeight="12.5" x14ac:dyDescent="0.25"/>
  <cols>
    <col min="1" max="1" width="9.26953125" hidden="1" customWidth="1"/>
    <col min="2" max="2" width="36.1796875" customWidth="1"/>
    <col min="3" max="5" width="10.7265625" customWidth="1"/>
    <col min="6" max="7" width="9.26953125" customWidth="1"/>
  </cols>
  <sheetData>
    <row r="1" spans="1:8" ht="17.5" x14ac:dyDescent="0.35">
      <c r="B1" s="4" t="s">
        <v>87</v>
      </c>
      <c r="C1" s="4"/>
      <c r="D1" s="4"/>
      <c r="E1" s="4"/>
      <c r="F1" s="5"/>
      <c r="G1" s="18" t="s">
        <v>33</v>
      </c>
    </row>
    <row r="2" spans="1:8" ht="13" x14ac:dyDescent="0.3">
      <c r="B2" s="49"/>
      <c r="C2" s="49"/>
      <c r="D2" s="49"/>
      <c r="E2" s="49"/>
      <c r="F2" s="50"/>
      <c r="G2" s="49"/>
    </row>
    <row r="3" spans="1:8" ht="15.5" x14ac:dyDescent="0.35">
      <c r="B3" s="112" t="s">
        <v>86</v>
      </c>
      <c r="C3" s="112"/>
      <c r="D3" s="112"/>
      <c r="E3" s="112"/>
      <c r="F3" s="112"/>
      <c r="G3" s="112"/>
    </row>
    <row r="4" spans="1:8" ht="13" x14ac:dyDescent="0.3">
      <c r="A4" s="3"/>
      <c r="B4" s="49"/>
      <c r="C4" s="49"/>
      <c r="D4" s="49"/>
      <c r="E4" s="49"/>
      <c r="F4" s="50"/>
      <c r="G4" s="49"/>
    </row>
    <row r="5" spans="1:8" ht="13" x14ac:dyDescent="0.3">
      <c r="A5" s="3"/>
      <c r="B5" s="49"/>
      <c r="C5" s="49"/>
      <c r="D5" s="49"/>
      <c r="E5" s="58">
        <v>2019</v>
      </c>
      <c r="F5" s="58">
        <v>2018</v>
      </c>
      <c r="G5" s="90">
        <v>2.93E-2</v>
      </c>
    </row>
    <row r="6" spans="1:8" ht="13" x14ac:dyDescent="0.3">
      <c r="A6" s="9" t="s">
        <v>4</v>
      </c>
      <c r="B6" s="69" t="s">
        <v>0</v>
      </c>
      <c r="C6" s="69" t="s">
        <v>1</v>
      </c>
      <c r="D6" s="69" t="s">
        <v>2</v>
      </c>
      <c r="E6" s="70" t="s">
        <v>3</v>
      </c>
      <c r="F6" s="69" t="s">
        <v>11</v>
      </c>
      <c r="G6" s="69" t="s">
        <v>12</v>
      </c>
    </row>
    <row r="7" spans="1:8" ht="13" x14ac:dyDescent="0.3">
      <c r="A7" s="11"/>
      <c r="B7" s="63" t="s">
        <v>45</v>
      </c>
      <c r="C7" s="51"/>
      <c r="D7" s="51" t="s">
        <v>33</v>
      </c>
      <c r="E7" s="59">
        <f>IF(((ROUND((F7*(1+$G$5))/5,0)*5)/F7)&lt;(1+$G$5),ROUND((F7*(1+$G$5))/5,0)*5,(ROUND((F7*(1+$G$5))/5,0)*5)-5)</f>
        <v>32760</v>
      </c>
      <c r="F7" s="66">
        <v>31830</v>
      </c>
      <c r="G7" s="67">
        <f>(E7-F7)/F7</f>
        <v>2.9217719132893498E-2</v>
      </c>
      <c r="H7" s="23"/>
    </row>
    <row r="8" spans="1:8" ht="13" x14ac:dyDescent="0.3">
      <c r="A8" s="11"/>
      <c r="B8" s="63" t="s">
        <v>46</v>
      </c>
      <c r="C8" s="51"/>
      <c r="D8" s="51"/>
      <c r="E8" s="59">
        <f t="shared" ref="E8:E18" si="0">IF(((ROUND((F8*(1+$G$5))/5,0)*5)/F8)&lt;(1+$G$5),ROUND((F8*(1+$G$5))/5,0)*5,(ROUND((F8*(1+$G$5))/5,0)*5)-5)</f>
        <v>39310</v>
      </c>
      <c r="F8" s="66">
        <v>38195</v>
      </c>
      <c r="G8" s="67">
        <f t="shared" ref="G8:G18" si="1">(E8-F8)/F8</f>
        <v>2.9192302657415892E-2</v>
      </c>
      <c r="H8" s="23"/>
    </row>
    <row r="9" spans="1:8" ht="13" x14ac:dyDescent="0.3">
      <c r="A9" s="11"/>
      <c r="B9" s="63" t="s">
        <v>47</v>
      </c>
      <c r="C9" s="51"/>
      <c r="D9" s="51"/>
      <c r="E9" s="59">
        <f t="shared" si="0"/>
        <v>2730</v>
      </c>
      <c r="F9" s="66">
        <v>2655</v>
      </c>
      <c r="G9" s="67">
        <f t="shared" si="1"/>
        <v>2.8248587570621469E-2</v>
      </c>
      <c r="H9" s="23"/>
    </row>
    <row r="10" spans="1:8" ht="13" x14ac:dyDescent="0.3">
      <c r="A10" s="11"/>
      <c r="B10" s="63" t="s">
        <v>48</v>
      </c>
      <c r="C10" s="51"/>
      <c r="D10" s="51"/>
      <c r="E10" s="59">
        <f t="shared" si="0"/>
        <v>3740</v>
      </c>
      <c r="F10" s="66">
        <v>3635</v>
      </c>
      <c r="G10" s="67">
        <f t="shared" si="1"/>
        <v>2.8885832187070151E-2</v>
      </c>
    </row>
    <row r="11" spans="1:8" ht="13" x14ac:dyDescent="0.3">
      <c r="A11" s="11"/>
      <c r="B11" s="63" t="s">
        <v>34</v>
      </c>
      <c r="C11" s="51"/>
      <c r="D11" s="51"/>
      <c r="E11" s="59">
        <f t="shared" si="0"/>
        <v>325</v>
      </c>
      <c r="F11" s="68">
        <v>320</v>
      </c>
      <c r="G11" s="67">
        <f t="shared" si="1"/>
        <v>1.5625E-2</v>
      </c>
    </row>
    <row r="12" spans="1:8" ht="13" x14ac:dyDescent="0.3">
      <c r="A12" s="11"/>
      <c r="B12" s="63"/>
      <c r="C12" s="51"/>
      <c r="D12" s="51"/>
      <c r="E12" s="59"/>
      <c r="F12" s="68"/>
      <c r="G12" s="67" t="s">
        <v>33</v>
      </c>
    </row>
    <row r="13" spans="1:8" ht="13" x14ac:dyDescent="0.3">
      <c r="A13" s="11"/>
      <c r="B13" s="63" t="s">
        <v>35</v>
      </c>
      <c r="C13" s="51"/>
      <c r="D13" s="51"/>
      <c r="E13" s="59">
        <f t="shared" si="0"/>
        <v>430</v>
      </c>
      <c r="F13" s="68">
        <v>420</v>
      </c>
      <c r="G13" s="67">
        <f t="shared" si="1"/>
        <v>2.3809523809523808E-2</v>
      </c>
    </row>
    <row r="14" spans="1:8" ht="13" x14ac:dyDescent="0.3">
      <c r="A14" s="11"/>
      <c r="B14" s="63" t="s">
        <v>36</v>
      </c>
      <c r="C14" s="51"/>
      <c r="D14" s="51"/>
      <c r="E14" s="59">
        <f t="shared" si="0"/>
        <v>2295</v>
      </c>
      <c r="F14" s="68">
        <v>2230</v>
      </c>
      <c r="G14" s="67">
        <f t="shared" si="1"/>
        <v>2.914798206278027E-2</v>
      </c>
    </row>
    <row r="15" spans="1:8" ht="13" x14ac:dyDescent="0.3">
      <c r="A15" s="11"/>
      <c r="B15" s="63" t="s">
        <v>37</v>
      </c>
      <c r="C15" s="51"/>
      <c r="D15" s="51"/>
      <c r="E15" s="59">
        <f t="shared" si="0"/>
        <v>4190</v>
      </c>
      <c r="F15" s="68">
        <v>4075</v>
      </c>
      <c r="G15" s="67">
        <f t="shared" si="1"/>
        <v>2.8220858895705522E-2</v>
      </c>
    </row>
    <row r="16" spans="1:8" ht="13" x14ac:dyDescent="0.3">
      <c r="A16" s="11"/>
      <c r="B16" s="63" t="s">
        <v>38</v>
      </c>
      <c r="C16" s="51"/>
      <c r="D16" s="51"/>
      <c r="E16" s="59">
        <f t="shared" si="0"/>
        <v>4190</v>
      </c>
      <c r="F16" s="68">
        <v>4075</v>
      </c>
      <c r="G16" s="67">
        <f t="shared" si="1"/>
        <v>2.8220858895705522E-2</v>
      </c>
    </row>
    <row r="17" spans="1:7" ht="13" x14ac:dyDescent="0.3">
      <c r="A17" s="11"/>
      <c r="B17" s="63"/>
      <c r="C17" s="51"/>
      <c r="D17" s="51"/>
      <c r="E17" s="59"/>
      <c r="F17" s="68"/>
      <c r="G17" s="67" t="s">
        <v>33</v>
      </c>
    </row>
    <row r="18" spans="1:7" ht="13" x14ac:dyDescent="0.3">
      <c r="A18" s="22"/>
      <c r="B18" s="63" t="s">
        <v>39</v>
      </c>
      <c r="C18" s="51"/>
      <c r="D18" s="51"/>
      <c r="E18" s="59">
        <f t="shared" si="0"/>
        <v>215</v>
      </c>
      <c r="F18" s="68">
        <v>210</v>
      </c>
      <c r="G18" s="67">
        <f t="shared" si="1"/>
        <v>2.3809523809523808E-2</v>
      </c>
    </row>
    <row r="19" spans="1:7" ht="13" x14ac:dyDescent="0.3">
      <c r="B19" s="49"/>
      <c r="C19" s="49"/>
      <c r="D19" s="49"/>
      <c r="E19" s="49"/>
      <c r="F19" s="49"/>
      <c r="G19" s="49"/>
    </row>
    <row r="20" spans="1:7" ht="13" x14ac:dyDescent="0.3">
      <c r="B20" s="57" t="s">
        <v>33</v>
      </c>
      <c r="C20" s="49"/>
      <c r="D20" s="49"/>
      <c r="E20" s="49"/>
      <c r="F20" s="49"/>
      <c r="G20" s="49"/>
    </row>
    <row r="21" spans="1:7" ht="13" x14ac:dyDescent="0.3">
      <c r="B21" s="57" t="s">
        <v>49</v>
      </c>
      <c r="C21" s="49"/>
      <c r="D21" s="49"/>
      <c r="E21" s="49" t="s">
        <v>33</v>
      </c>
      <c r="F21" s="49"/>
      <c r="G21" s="49"/>
    </row>
    <row r="22" spans="1:7" ht="13" x14ac:dyDescent="0.3">
      <c r="B22" s="49"/>
      <c r="C22" s="49"/>
      <c r="D22" s="49"/>
      <c r="E22" s="49"/>
      <c r="F22" s="49"/>
      <c r="G22" s="49"/>
    </row>
    <row r="23" spans="1:7" ht="13" x14ac:dyDescent="0.3">
      <c r="B23" s="64" t="s">
        <v>65</v>
      </c>
      <c r="C23" s="49"/>
      <c r="D23" s="49"/>
      <c r="E23" s="49"/>
      <c r="F23" s="49"/>
      <c r="G23" s="49"/>
    </row>
  </sheetData>
  <mergeCells count="1">
    <mergeCell ref="B3:G3"/>
  </mergeCells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10. ágúst 2018&amp;R&amp;12
</oddHead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view="pageLayout" topLeftCell="B1" zoomScaleNormal="100" zoomScaleSheetLayoutView="100" workbookViewId="0">
      <selection activeCell="C31" sqref="C31"/>
    </sheetView>
  </sheetViews>
  <sheetFormatPr defaultRowHeight="12.5" x14ac:dyDescent="0.25"/>
  <cols>
    <col min="1" max="1" width="9.26953125" hidden="1" customWidth="1"/>
    <col min="2" max="2" width="34.26953125" customWidth="1"/>
    <col min="3" max="3" width="10.7265625" customWidth="1"/>
    <col min="4" max="4" width="8.81640625" customWidth="1"/>
    <col min="5" max="5" width="10.7265625" customWidth="1"/>
    <col min="6" max="6" width="9.26953125" customWidth="1"/>
    <col min="7" max="7" width="10.26953125" customWidth="1"/>
  </cols>
  <sheetData>
    <row r="1" spans="1:9" ht="17.5" x14ac:dyDescent="0.35">
      <c r="B1" s="4" t="s">
        <v>57</v>
      </c>
      <c r="C1" s="4"/>
      <c r="D1" s="4"/>
      <c r="E1" s="4"/>
      <c r="F1" s="5"/>
      <c r="G1" s="18" t="s">
        <v>17</v>
      </c>
    </row>
    <row r="2" spans="1:9" ht="13" x14ac:dyDescent="0.3">
      <c r="B2" s="3"/>
      <c r="C2" s="3"/>
      <c r="D2" s="3"/>
      <c r="E2" s="3"/>
      <c r="F2" s="8"/>
      <c r="G2" s="3"/>
    </row>
    <row r="3" spans="1:9" ht="15" x14ac:dyDescent="0.3">
      <c r="B3" s="20" t="s">
        <v>61</v>
      </c>
      <c r="C3" s="20"/>
      <c r="D3" s="20"/>
      <c r="E3" s="20"/>
      <c r="F3" s="7"/>
      <c r="G3" s="6"/>
    </row>
    <row r="4" spans="1:9" ht="13" x14ac:dyDescent="0.3">
      <c r="A4" s="3"/>
      <c r="B4" s="3"/>
      <c r="C4" s="3"/>
      <c r="D4" s="3"/>
      <c r="E4" s="3"/>
      <c r="F4" s="8"/>
      <c r="G4" s="3"/>
    </row>
    <row r="5" spans="1:9" ht="13" x14ac:dyDescent="0.3">
      <c r="A5" s="3"/>
      <c r="C5" s="3"/>
      <c r="D5" s="3"/>
      <c r="E5" s="19">
        <v>2017</v>
      </c>
      <c r="F5" s="19">
        <v>2016</v>
      </c>
      <c r="G5" s="3"/>
    </row>
    <row r="6" spans="1:9" ht="13" x14ac:dyDescent="0.3">
      <c r="A6" s="9" t="s">
        <v>4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11</v>
      </c>
      <c r="G6" s="36" t="s">
        <v>12</v>
      </c>
    </row>
    <row r="7" spans="1:9" ht="13" x14ac:dyDescent="0.3">
      <c r="A7" s="11"/>
      <c r="B7" s="11" t="s">
        <v>58</v>
      </c>
      <c r="C7" s="11"/>
      <c r="D7" s="11" t="s">
        <v>59</v>
      </c>
      <c r="E7" s="27">
        <v>13017</v>
      </c>
      <c r="F7" s="35" t="s">
        <v>33</v>
      </c>
      <c r="G7" s="26" t="s">
        <v>33</v>
      </c>
    </row>
    <row r="8" spans="1:9" ht="13" x14ac:dyDescent="0.3">
      <c r="B8" s="3"/>
    </row>
    <row r="10" spans="1:9" ht="13" x14ac:dyDescent="0.3">
      <c r="B10" s="24"/>
    </row>
    <row r="11" spans="1:9" ht="13" x14ac:dyDescent="0.3">
      <c r="B11" s="24"/>
    </row>
    <row r="12" spans="1:9" ht="13" x14ac:dyDescent="0.3">
      <c r="B12" s="37"/>
    </row>
    <row r="13" spans="1:9" ht="14" x14ac:dyDescent="0.3">
      <c r="C13" s="39"/>
      <c r="D13" s="39"/>
      <c r="E13" s="39"/>
      <c r="F13" s="39"/>
      <c r="G13" s="39"/>
      <c r="H13" s="39"/>
      <c r="I13" s="39"/>
    </row>
    <row r="14" spans="1:9" ht="14" x14ac:dyDescent="0.3">
      <c r="C14" s="39"/>
      <c r="D14" s="39"/>
      <c r="E14" s="39"/>
      <c r="F14" s="39"/>
      <c r="G14" s="39"/>
      <c r="H14" s="39"/>
      <c r="I14" s="39"/>
    </row>
    <row r="15" spans="1:9" ht="14" x14ac:dyDescent="0.3">
      <c r="C15" s="39"/>
      <c r="D15" s="39"/>
      <c r="E15" s="39"/>
      <c r="F15" s="39"/>
      <c r="G15" s="39"/>
      <c r="H15" s="39"/>
      <c r="I15" s="39"/>
    </row>
    <row r="16" spans="1:9" ht="14" x14ac:dyDescent="0.3">
      <c r="C16" s="39"/>
      <c r="D16" s="39"/>
      <c r="E16" s="39"/>
      <c r="F16" s="39"/>
      <c r="G16" s="39"/>
      <c r="H16" s="39"/>
      <c r="I16" s="39"/>
    </row>
    <row r="17" spans="3:9" ht="14" x14ac:dyDescent="0.3">
      <c r="C17" s="39"/>
      <c r="D17" s="39"/>
      <c r="E17" s="39"/>
      <c r="F17" s="39"/>
      <c r="G17" s="39"/>
      <c r="H17" s="39"/>
      <c r="I17" s="39"/>
    </row>
    <row r="18" spans="3:9" ht="14" x14ac:dyDescent="0.3">
      <c r="C18" s="39"/>
      <c r="D18" s="39"/>
      <c r="E18" s="39"/>
      <c r="F18" s="39"/>
      <c r="G18" s="39"/>
      <c r="H18" s="39"/>
      <c r="I18" s="39"/>
    </row>
    <row r="19" spans="3:9" ht="14" x14ac:dyDescent="0.3">
      <c r="C19" s="39"/>
      <c r="D19" s="39"/>
      <c r="E19" s="39"/>
      <c r="F19" s="39"/>
      <c r="G19" s="39"/>
      <c r="H19" s="39"/>
      <c r="I19" s="39"/>
    </row>
    <row r="20" spans="3:9" ht="14" x14ac:dyDescent="0.3">
      <c r="C20" s="39"/>
      <c r="D20" s="39"/>
      <c r="E20" s="39"/>
      <c r="F20" s="39"/>
      <c r="G20" s="39"/>
      <c r="H20" s="39"/>
      <c r="I20" s="39"/>
    </row>
    <row r="21" spans="3:9" ht="14" x14ac:dyDescent="0.3">
      <c r="C21" s="39"/>
      <c r="D21" s="39"/>
      <c r="E21" s="39"/>
      <c r="F21" s="39"/>
      <c r="G21" s="39"/>
      <c r="H21" s="39"/>
      <c r="I21" s="39"/>
    </row>
    <row r="22" spans="3:9" ht="14" x14ac:dyDescent="0.3">
      <c r="C22" s="39"/>
      <c r="D22" s="39"/>
      <c r="E22" s="39"/>
      <c r="F22" s="39"/>
      <c r="G22" s="39"/>
      <c r="H22" s="39"/>
      <c r="I22" s="39"/>
    </row>
  </sheetData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>&amp;LDrög lögð fram í velferðarráði xx. desember 2016</oddHeader>
  </headerFooter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view="pageLayout" topLeftCell="B1" zoomScaleNormal="100" zoomScaleSheetLayoutView="100" workbookViewId="0">
      <selection activeCell="D14" sqref="D14"/>
    </sheetView>
  </sheetViews>
  <sheetFormatPr defaultRowHeight="12.5" x14ac:dyDescent="0.25"/>
  <cols>
    <col min="1" max="1" width="9.26953125" hidden="1" customWidth="1"/>
    <col min="2" max="2" width="37.1796875" bestFit="1" customWidth="1"/>
    <col min="3" max="5" width="10.7265625" customWidth="1"/>
    <col min="6" max="7" width="9.26953125" customWidth="1"/>
  </cols>
  <sheetData>
    <row r="1" spans="1:7" ht="17.5" x14ac:dyDescent="0.35">
      <c r="B1" s="4" t="s">
        <v>54</v>
      </c>
      <c r="C1" s="4"/>
      <c r="D1" s="4"/>
      <c r="E1" s="4"/>
      <c r="F1" s="5"/>
      <c r="G1" s="18" t="s">
        <v>17</v>
      </c>
    </row>
    <row r="2" spans="1:7" ht="13" x14ac:dyDescent="0.3">
      <c r="B2" s="3"/>
      <c r="C2" s="3"/>
      <c r="D2" s="3"/>
      <c r="E2" s="3"/>
      <c r="F2" s="8"/>
      <c r="G2" s="3"/>
    </row>
    <row r="3" spans="1:7" ht="15" x14ac:dyDescent="0.3">
      <c r="B3" s="20" t="s">
        <v>53</v>
      </c>
      <c r="C3" s="20"/>
      <c r="D3" s="20"/>
      <c r="E3" s="6"/>
      <c r="F3" s="7"/>
      <c r="G3" s="6"/>
    </row>
    <row r="4" spans="1:7" ht="13" x14ac:dyDescent="0.3">
      <c r="A4" s="3"/>
      <c r="B4" s="3"/>
      <c r="C4" s="3"/>
      <c r="D4" s="3"/>
      <c r="E4" s="3"/>
      <c r="F4" s="8"/>
      <c r="G4" s="3"/>
    </row>
    <row r="5" spans="1:7" ht="13" x14ac:dyDescent="0.3">
      <c r="A5" s="3"/>
      <c r="B5" s="3"/>
      <c r="C5" s="3"/>
      <c r="D5" s="3"/>
      <c r="E5" s="19">
        <v>2016</v>
      </c>
      <c r="F5" s="19">
        <v>2015</v>
      </c>
      <c r="G5" s="3"/>
    </row>
    <row r="6" spans="1:7" ht="13" x14ac:dyDescent="0.3">
      <c r="A6" s="9" t="s">
        <v>4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11</v>
      </c>
      <c r="G6" s="9" t="s">
        <v>12</v>
      </c>
    </row>
    <row r="7" spans="1:7" ht="13" x14ac:dyDescent="0.3">
      <c r="A7" s="11"/>
      <c r="B7" s="29" t="s">
        <v>43</v>
      </c>
      <c r="C7" s="29"/>
      <c r="D7" s="29"/>
      <c r="E7" s="30">
        <f t="shared" ref="E7" si="0">IF(((ROUND((F7*104.9%)/5,0)*5)/F7)&lt;1.049,ROUND((F7*104.9%)/5,0)*5,(ROUND((F7*104.9%)/5,0)*5)-5)</f>
        <v>570</v>
      </c>
      <c r="F7" s="31">
        <v>545</v>
      </c>
      <c r="G7" s="32">
        <f>(E7-F7)/F7</f>
        <v>4.5871559633027525E-2</v>
      </c>
    </row>
    <row r="8" spans="1:7" x14ac:dyDescent="0.25">
      <c r="B8" s="33"/>
      <c r="C8" s="33"/>
      <c r="D8" s="33"/>
      <c r="E8" s="33"/>
      <c r="F8" s="33"/>
      <c r="G8" s="33"/>
    </row>
    <row r="9" spans="1:7" x14ac:dyDescent="0.25">
      <c r="B9" s="33"/>
      <c r="C9" s="33"/>
      <c r="D9" s="33"/>
      <c r="E9" s="33"/>
      <c r="F9" s="33"/>
      <c r="G9" s="33"/>
    </row>
    <row r="10" spans="1:7" ht="12.75" customHeight="1" x14ac:dyDescent="0.25">
      <c r="B10" s="114" t="s">
        <v>55</v>
      </c>
      <c r="C10" s="34"/>
      <c r="D10" s="34"/>
      <c r="E10" s="34"/>
      <c r="F10" s="34"/>
      <c r="G10" s="33"/>
    </row>
    <row r="11" spans="1:7" x14ac:dyDescent="0.25">
      <c r="B11" s="114"/>
      <c r="C11" s="34"/>
      <c r="D11" s="34"/>
      <c r="E11" s="34"/>
      <c r="F11" s="34"/>
      <c r="G11" s="33"/>
    </row>
    <row r="12" spans="1:7" x14ac:dyDescent="0.25">
      <c r="B12" s="114"/>
      <c r="C12" s="34"/>
      <c r="D12" s="34"/>
      <c r="E12" s="34"/>
      <c r="F12" s="34"/>
      <c r="G12" s="33"/>
    </row>
    <row r="13" spans="1:7" x14ac:dyDescent="0.25">
      <c r="B13" s="114"/>
      <c r="C13" s="33"/>
      <c r="D13" s="33"/>
      <c r="E13" s="33"/>
      <c r="F13" s="33"/>
      <c r="G13" s="33"/>
    </row>
    <row r="14" spans="1:7" x14ac:dyDescent="0.25">
      <c r="B14" s="114"/>
      <c r="C14" s="33"/>
      <c r="D14" s="33"/>
      <c r="E14" s="33"/>
      <c r="F14" s="33"/>
      <c r="G14" s="33"/>
    </row>
    <row r="15" spans="1:7" x14ac:dyDescent="0.25">
      <c r="B15" s="114"/>
      <c r="C15" s="33"/>
      <c r="D15" s="33"/>
      <c r="E15" s="33"/>
      <c r="F15" s="33"/>
      <c r="G15" s="33"/>
    </row>
    <row r="16" spans="1:7" x14ac:dyDescent="0.25">
      <c r="B16" s="114"/>
      <c r="C16" s="33"/>
      <c r="D16" s="33"/>
      <c r="E16" s="33"/>
      <c r="F16" s="33"/>
      <c r="G16" s="33"/>
    </row>
    <row r="19" spans="2:2" x14ac:dyDescent="0.25">
      <c r="B19" s="23" t="s">
        <v>62</v>
      </c>
    </row>
  </sheetData>
  <mergeCells count="1">
    <mergeCell ref="B10:B16"/>
  </mergeCells>
  <pageMargins left="0.74803149606299213" right="0.55118110236220474" top="0.98425196850393704" bottom="0.98425196850393704" header="0.51181102362204722" footer="0.51181102362204722"/>
  <pageSetup paperSize="9" scale="93" orientation="portrait" r:id="rId1"/>
  <headerFooter alignWithMargins="0">
    <oddHeader>&amp;LKynnt í velferðarráði 3. desember 2015</oddHeader>
  </headerFooter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"/>
  <sheetViews>
    <sheetView workbookViewId="0">
      <selection activeCell="H41" sqref="H41"/>
    </sheetView>
  </sheetViews>
  <sheetFormatPr defaultRowHeight="12.5" x14ac:dyDescent="0.25"/>
  <cols>
    <col min="5" max="6" width="14.1796875" bestFit="1" customWidth="1"/>
  </cols>
  <sheetData>
    <row r="3" spans="2:7" x14ac:dyDescent="0.25">
      <c r="B3" s="23" t="s">
        <v>67</v>
      </c>
      <c r="E3" s="91">
        <f>SUM('VEL 1'!E7:E23)+SUM('VEL 2'!E7:E9)+SUM('VEL 3'!E7:E9)+SUM('VEL 4'!E7)+SUM('VEL 5 '!E7)+SUM('VEL 6'!E7:E13)+SUM('VEL 7'!E7)+SUM('VEL 8'!E7:E18)</f>
        <v>546755</v>
      </c>
      <c r="F3" s="91">
        <f>SUM('VEL 1'!F7:F23)+SUM('VEL 2'!F7:F9)+SUM('VEL 3'!F7:F9)+SUM('VEL 4'!F7)+SUM('VEL 5 '!F7)+SUM('VEL 6'!F7:F13)+SUM('VEL 7'!F7)+SUM('VEL 8'!F7:F18)</f>
        <v>529880</v>
      </c>
      <c r="G3" s="92">
        <f>(E3-F3)/F3</f>
        <v>3.1846833245263079E-2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3"/>
  <sheetViews>
    <sheetView showGridLines="0" view="pageLayout" topLeftCell="B1" zoomScaleNormal="100" zoomScaleSheetLayoutView="100" workbookViewId="0">
      <selection activeCell="G1" sqref="G1"/>
    </sheetView>
  </sheetViews>
  <sheetFormatPr defaultColWidth="9.1796875" defaultRowHeight="13" x14ac:dyDescent="0.3"/>
  <cols>
    <col min="1" max="1" width="9.26953125" style="3" hidden="1" customWidth="1"/>
    <col min="2" max="2" width="38.54296875" style="3" bestFit="1" customWidth="1"/>
    <col min="3" max="6" width="10.7265625" style="3" customWidth="1"/>
    <col min="7" max="7" width="9.26953125" style="8" customWidth="1"/>
    <col min="8" max="16384" width="9.1796875" style="3"/>
  </cols>
  <sheetData>
    <row r="1" spans="1:9" s="4" customFormat="1" ht="17.5" x14ac:dyDescent="0.35">
      <c r="B1" s="4" t="s">
        <v>88</v>
      </c>
      <c r="G1" s="5"/>
    </row>
    <row r="2" spans="1:9" x14ac:dyDescent="0.3">
      <c r="B2" s="49"/>
      <c r="C2" s="49"/>
      <c r="D2" s="49"/>
      <c r="E2" s="49"/>
      <c r="F2" s="49"/>
      <c r="G2" s="50"/>
    </row>
    <row r="3" spans="1:9" s="6" customFormat="1" ht="15.5" x14ac:dyDescent="0.35">
      <c r="B3" s="111" t="s">
        <v>76</v>
      </c>
      <c r="C3" s="111"/>
      <c r="D3" s="111"/>
      <c r="E3" s="111"/>
      <c r="F3" s="111"/>
      <c r="G3" s="111"/>
    </row>
    <row r="4" spans="1:9" x14ac:dyDescent="0.3">
      <c r="B4" s="49"/>
      <c r="C4" s="49"/>
      <c r="D4" s="49"/>
      <c r="E4" s="49"/>
      <c r="F4" s="49"/>
      <c r="G4" s="50"/>
    </row>
    <row r="5" spans="1:9" x14ac:dyDescent="0.3">
      <c r="B5" s="49"/>
      <c r="C5" s="49"/>
      <c r="D5" s="49"/>
      <c r="E5" s="58">
        <v>2020</v>
      </c>
      <c r="F5" s="89">
        <v>2019</v>
      </c>
      <c r="G5" s="90">
        <v>3.2000000000000001E-2</v>
      </c>
    </row>
    <row r="6" spans="1:9" s="10" customFormat="1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0" t="s">
        <v>12</v>
      </c>
    </row>
    <row r="7" spans="1:9" s="10" customFormat="1" ht="12.75" customHeight="1" x14ac:dyDescent="0.3">
      <c r="A7" s="14"/>
      <c r="B7" s="51" t="s">
        <v>28</v>
      </c>
      <c r="C7" s="81"/>
      <c r="D7" s="82"/>
      <c r="E7" s="59">
        <v>175</v>
      </c>
      <c r="F7" s="86">
        <v>170</v>
      </c>
      <c r="G7" s="102">
        <f>(E7-F7)/F7</f>
        <v>2.9411764705882353E-2</v>
      </c>
    </row>
    <row r="8" spans="1:9" s="10" customFormat="1" ht="12.75" customHeight="1" x14ac:dyDescent="0.3">
      <c r="A8" s="14"/>
      <c r="B8" s="51" t="s">
        <v>70</v>
      </c>
      <c r="C8" s="81"/>
      <c r="D8" s="82"/>
      <c r="E8" s="59">
        <v>50</v>
      </c>
      <c r="F8" s="65">
        <v>50</v>
      </c>
      <c r="G8" s="102">
        <f t="shared" ref="G8:G23" si="0">(E8-F8)/F8</f>
        <v>0</v>
      </c>
    </row>
    <row r="9" spans="1:9" ht="12.75" customHeight="1" x14ac:dyDescent="0.3">
      <c r="A9" s="14"/>
      <c r="B9" s="51" t="s">
        <v>6</v>
      </c>
      <c r="C9" s="51"/>
      <c r="D9" s="51"/>
      <c r="E9" s="59">
        <v>245</v>
      </c>
      <c r="F9" s="65">
        <v>240</v>
      </c>
      <c r="G9" s="102">
        <f t="shared" si="0"/>
        <v>2.0833333333333332E-2</v>
      </c>
    </row>
    <row r="10" spans="1:9" ht="12.75" customHeight="1" x14ac:dyDescent="0.3">
      <c r="A10" s="14"/>
      <c r="B10" s="51" t="s">
        <v>72</v>
      </c>
      <c r="C10" s="51"/>
      <c r="D10" s="51"/>
      <c r="E10" s="59">
        <v>105</v>
      </c>
      <c r="F10" s="65">
        <v>105</v>
      </c>
      <c r="G10" s="102">
        <f t="shared" si="0"/>
        <v>0</v>
      </c>
    </row>
    <row r="11" spans="1:9" ht="12.75" customHeight="1" x14ac:dyDescent="0.3">
      <c r="A11" s="14"/>
      <c r="B11" s="51" t="s">
        <v>69</v>
      </c>
      <c r="C11" s="51"/>
      <c r="D11" s="51"/>
      <c r="E11" s="59">
        <v>155</v>
      </c>
      <c r="F11" s="65">
        <v>155</v>
      </c>
      <c r="G11" s="102">
        <f t="shared" si="0"/>
        <v>0</v>
      </c>
    </row>
    <row r="12" spans="1:9" ht="12.75" customHeight="1" x14ac:dyDescent="0.3">
      <c r="A12" s="14"/>
      <c r="B12" s="51" t="s">
        <v>51</v>
      </c>
      <c r="C12" s="51"/>
      <c r="D12" s="51"/>
      <c r="E12" s="59">
        <v>230</v>
      </c>
      <c r="F12" s="65">
        <v>225</v>
      </c>
      <c r="G12" s="102">
        <f t="shared" si="0"/>
        <v>2.2222222222222223E-2</v>
      </c>
    </row>
    <row r="13" spans="1:9" ht="12.75" customHeight="1" x14ac:dyDescent="0.35">
      <c r="A13" s="14"/>
      <c r="B13" s="51" t="s">
        <v>52</v>
      </c>
      <c r="C13" s="53"/>
      <c r="D13" s="53"/>
      <c r="E13" s="59">
        <v>240</v>
      </c>
      <c r="F13" s="65">
        <v>235</v>
      </c>
      <c r="G13" s="102">
        <f t="shared" si="0"/>
        <v>2.1276595744680851E-2</v>
      </c>
      <c r="H13" s="38"/>
      <c r="I13" s="38"/>
    </row>
    <row r="14" spans="1:9" ht="12.75" customHeight="1" x14ac:dyDescent="0.35">
      <c r="A14" s="14"/>
      <c r="B14" s="51"/>
      <c r="C14" s="53"/>
      <c r="D14" s="53"/>
      <c r="E14" s="59" t="s">
        <v>33</v>
      </c>
      <c r="F14" s="65" t="s">
        <v>33</v>
      </c>
      <c r="G14" s="103"/>
      <c r="H14" s="38"/>
      <c r="I14" s="38"/>
    </row>
    <row r="15" spans="1:9" ht="12.75" customHeight="1" x14ac:dyDescent="0.35">
      <c r="A15" s="14"/>
      <c r="B15" s="51" t="s">
        <v>7</v>
      </c>
      <c r="C15" s="53"/>
      <c r="D15" s="53"/>
      <c r="E15" s="59">
        <v>750</v>
      </c>
      <c r="F15" s="65">
        <v>730</v>
      </c>
      <c r="G15" s="102">
        <f t="shared" si="0"/>
        <v>2.7397260273972601E-2</v>
      </c>
      <c r="H15" s="38"/>
      <c r="I15" s="38"/>
    </row>
    <row r="16" spans="1:9" ht="12.75" customHeight="1" x14ac:dyDescent="0.35">
      <c r="A16" s="14"/>
      <c r="B16" s="51" t="s">
        <v>8</v>
      </c>
      <c r="C16" s="53"/>
      <c r="D16" s="53"/>
      <c r="E16" s="59">
        <v>820</v>
      </c>
      <c r="F16" s="65">
        <v>795</v>
      </c>
      <c r="G16" s="102">
        <f t="shared" si="0"/>
        <v>3.1446540880503145E-2</v>
      </c>
      <c r="H16" s="38"/>
      <c r="I16" s="38"/>
    </row>
    <row r="17" spans="1:9" ht="12.75" customHeight="1" x14ac:dyDescent="0.35">
      <c r="A17" s="14"/>
      <c r="B17" s="51" t="s">
        <v>66</v>
      </c>
      <c r="C17" s="53"/>
      <c r="D17" s="53"/>
      <c r="E17" s="59">
        <v>1305</v>
      </c>
      <c r="F17" s="65">
        <v>1265</v>
      </c>
      <c r="G17" s="102">
        <f t="shared" si="0"/>
        <v>3.1620553359683792E-2</v>
      </c>
      <c r="H17" s="38"/>
      <c r="I17" s="38"/>
    </row>
    <row r="18" spans="1:9" ht="12.75" customHeight="1" x14ac:dyDescent="0.35">
      <c r="A18" s="14"/>
      <c r="B18" s="51"/>
      <c r="C18" s="53"/>
      <c r="D18" s="53"/>
      <c r="E18" s="59" t="s">
        <v>33</v>
      </c>
      <c r="F18" s="65" t="s">
        <v>33</v>
      </c>
      <c r="G18" s="103"/>
      <c r="H18" s="38"/>
      <c r="I18" s="38"/>
    </row>
    <row r="19" spans="1:9" ht="12.75" customHeight="1" x14ac:dyDescent="0.35">
      <c r="A19" s="14"/>
      <c r="B19" s="51" t="s">
        <v>9</v>
      </c>
      <c r="C19" s="53"/>
      <c r="D19" s="53"/>
      <c r="E19" s="59">
        <v>750</v>
      </c>
      <c r="F19" s="65">
        <v>730</v>
      </c>
      <c r="G19" s="102">
        <f t="shared" si="0"/>
        <v>2.7397260273972601E-2</v>
      </c>
      <c r="H19" s="38"/>
      <c r="I19" s="38"/>
    </row>
    <row r="20" spans="1:9" ht="12.75" customHeight="1" x14ac:dyDescent="0.35">
      <c r="A20" s="14"/>
      <c r="B20" s="83" t="s">
        <v>25</v>
      </c>
      <c r="C20" s="53"/>
      <c r="D20" s="53"/>
      <c r="E20" s="59">
        <v>215</v>
      </c>
      <c r="F20" s="65">
        <v>210</v>
      </c>
      <c r="G20" s="102">
        <f t="shared" si="0"/>
        <v>2.3809523809523808E-2</v>
      </c>
      <c r="H20" s="38"/>
      <c r="I20" s="38"/>
    </row>
    <row r="21" spans="1:9" ht="12.75" customHeight="1" x14ac:dyDescent="0.35">
      <c r="A21" s="14"/>
      <c r="B21" s="83"/>
      <c r="C21" s="53"/>
      <c r="D21" s="53"/>
      <c r="E21" s="59" t="s">
        <v>33</v>
      </c>
      <c r="F21" s="65" t="s">
        <v>33</v>
      </c>
      <c r="G21" s="103"/>
      <c r="H21" s="38"/>
      <c r="I21" s="38"/>
    </row>
    <row r="22" spans="1:9" ht="12.75" customHeight="1" x14ac:dyDescent="0.35">
      <c r="A22" s="14"/>
      <c r="B22" s="83" t="s">
        <v>10</v>
      </c>
      <c r="C22" s="53"/>
      <c r="D22" s="53"/>
      <c r="E22" s="59">
        <v>390</v>
      </c>
      <c r="F22" s="65">
        <v>380</v>
      </c>
      <c r="G22" s="102">
        <f t="shared" si="0"/>
        <v>2.6315789473684209E-2</v>
      </c>
      <c r="H22" s="38"/>
      <c r="I22" s="38"/>
    </row>
    <row r="23" spans="1:9" ht="12.75" customHeight="1" x14ac:dyDescent="0.35">
      <c r="A23" s="14"/>
      <c r="B23" s="83" t="s">
        <v>68</v>
      </c>
      <c r="C23" s="53"/>
      <c r="D23" s="53"/>
      <c r="E23" s="59">
        <v>195</v>
      </c>
      <c r="F23" s="65">
        <v>190</v>
      </c>
      <c r="G23" s="102">
        <f t="shared" si="0"/>
        <v>2.6315789473684209E-2</v>
      </c>
      <c r="H23" s="38"/>
      <c r="I23" s="38"/>
    </row>
    <row r="24" spans="1:9" x14ac:dyDescent="0.3">
      <c r="A24" s="17"/>
      <c r="B24" s="84"/>
      <c r="C24" s="75"/>
      <c r="D24" s="75"/>
      <c r="E24" s="75"/>
      <c r="F24" s="75"/>
      <c r="G24" s="85"/>
    </row>
    <row r="25" spans="1:9" x14ac:dyDescent="0.3">
      <c r="A25" s="17"/>
      <c r="B25" s="84"/>
      <c r="C25" s="75"/>
      <c r="D25" s="75"/>
      <c r="E25" s="75"/>
      <c r="F25" s="75"/>
      <c r="G25" s="85"/>
    </row>
    <row r="26" spans="1:9" x14ac:dyDescent="0.3">
      <c r="A26" s="17"/>
      <c r="B26" s="84"/>
      <c r="C26" s="75"/>
      <c r="D26" s="75"/>
      <c r="E26" s="75"/>
      <c r="F26" s="75"/>
      <c r="G26" s="85"/>
    </row>
    <row r="27" spans="1:9" x14ac:dyDescent="0.3">
      <c r="B27" s="84"/>
      <c r="C27" s="49"/>
      <c r="D27" s="49"/>
      <c r="E27" s="49"/>
      <c r="F27" s="49"/>
      <c r="G27" s="50"/>
    </row>
    <row r="28" spans="1:9" x14ac:dyDescent="0.3">
      <c r="B28" s="15"/>
    </row>
    <row r="29" spans="1:9" x14ac:dyDescent="0.3">
      <c r="B29" s="15"/>
    </row>
    <row r="30" spans="1:9" x14ac:dyDescent="0.3">
      <c r="B30" s="15"/>
    </row>
    <row r="32" spans="1:9" x14ac:dyDescent="0.3">
      <c r="C32" s="12"/>
    </row>
    <row r="33" spans="2:7" x14ac:dyDescent="0.3">
      <c r="B33" s="94"/>
    </row>
    <row r="34" spans="2:7" x14ac:dyDescent="0.3">
      <c r="G34" s="3"/>
    </row>
    <row r="35" spans="2:7" x14ac:dyDescent="0.3">
      <c r="G35" s="3"/>
    </row>
    <row r="36" spans="2:7" x14ac:dyDescent="0.3">
      <c r="B36" s="94"/>
      <c r="G36" s="3"/>
    </row>
    <row r="37" spans="2:7" x14ac:dyDescent="0.3">
      <c r="G37" s="3"/>
    </row>
    <row r="38" spans="2:7" x14ac:dyDescent="0.3">
      <c r="G38" s="3"/>
    </row>
    <row r="39" spans="2:7" x14ac:dyDescent="0.3">
      <c r="G39" s="3"/>
    </row>
    <row r="40" spans="2:7" x14ac:dyDescent="0.3">
      <c r="G40" s="3"/>
    </row>
    <row r="41" spans="2:7" x14ac:dyDescent="0.3">
      <c r="G41" s="3"/>
    </row>
    <row r="42" spans="2:7" x14ac:dyDescent="0.3">
      <c r="G42" s="3"/>
    </row>
    <row r="43" spans="2:7" x14ac:dyDescent="0.3">
      <c r="G43" s="3"/>
    </row>
    <row r="44" spans="2:7" x14ac:dyDescent="0.3">
      <c r="G44" s="3"/>
    </row>
    <row r="45" spans="2:7" x14ac:dyDescent="0.3">
      <c r="G45" s="3"/>
    </row>
    <row r="46" spans="2:7" x14ac:dyDescent="0.3">
      <c r="G46" s="3"/>
    </row>
    <row r="47" spans="2:7" x14ac:dyDescent="0.3">
      <c r="G47" s="3"/>
    </row>
    <row r="48" spans="2:7" x14ac:dyDescent="0.3">
      <c r="G48" s="3"/>
    </row>
    <row r="49" spans="7:7" x14ac:dyDescent="0.3">
      <c r="G49" s="3"/>
    </row>
    <row r="50" spans="7:7" x14ac:dyDescent="0.3">
      <c r="G50" s="3"/>
    </row>
    <row r="51" spans="7:7" x14ac:dyDescent="0.3">
      <c r="G51" s="3"/>
    </row>
    <row r="52" spans="7:7" x14ac:dyDescent="0.3">
      <c r="G52" s="3"/>
    </row>
    <row r="53" spans="7:7" x14ac:dyDescent="0.3">
      <c r="G53" s="3"/>
    </row>
  </sheetData>
  <mergeCells count="1">
    <mergeCell ref="B3:G3"/>
  </mergeCells>
  <phoneticPr fontId="3" type="noConversion"/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6"/>
  <sheetViews>
    <sheetView showGridLines="0" view="pageLayout" topLeftCell="B1" zoomScaleNormal="100" zoomScaleSheetLayoutView="100" workbookViewId="0">
      <selection activeCell="C18" sqref="C18"/>
    </sheetView>
  </sheetViews>
  <sheetFormatPr defaultColWidth="9.1796875" defaultRowHeight="13" x14ac:dyDescent="0.3"/>
  <cols>
    <col min="1" max="1" width="9.26953125" style="3" hidden="1" customWidth="1"/>
    <col min="2" max="2" width="30" style="3" customWidth="1"/>
    <col min="3" max="3" width="12.81640625" style="3" customWidth="1"/>
    <col min="4" max="5" width="10.7265625" style="3" customWidth="1"/>
    <col min="6" max="6" width="9.26953125" style="8" customWidth="1"/>
    <col min="7" max="7" width="10.26953125" style="3" customWidth="1"/>
    <col min="8" max="16384" width="9.1796875" style="3"/>
  </cols>
  <sheetData>
    <row r="1" spans="1:9" s="4" customFormat="1" ht="18.5" x14ac:dyDescent="0.45">
      <c r="B1" s="4" t="s">
        <v>88</v>
      </c>
      <c r="C1" s="46"/>
      <c r="D1" s="46"/>
      <c r="E1" s="46"/>
      <c r="F1" s="47"/>
      <c r="G1" s="48"/>
      <c r="H1" s="46"/>
    </row>
    <row r="2" spans="1:9" x14ac:dyDescent="0.3">
      <c r="B2" s="49"/>
      <c r="C2" s="49"/>
      <c r="D2" s="49"/>
      <c r="E2" s="49"/>
      <c r="F2" s="50"/>
      <c r="G2" s="49"/>
      <c r="H2" s="49"/>
    </row>
    <row r="3" spans="1:9" s="6" customFormat="1" ht="15.5" x14ac:dyDescent="0.35">
      <c r="B3" s="112" t="s">
        <v>77</v>
      </c>
      <c r="C3" s="112"/>
      <c r="D3" s="112"/>
      <c r="E3" s="112"/>
      <c r="F3" s="112"/>
      <c r="G3" s="112"/>
      <c r="H3" s="78"/>
    </row>
    <row r="4" spans="1:9" x14ac:dyDescent="0.3">
      <c r="B4" s="49"/>
      <c r="C4" s="49"/>
      <c r="D4" s="49"/>
      <c r="E4" s="49"/>
      <c r="F4" s="50"/>
      <c r="G4" s="49"/>
      <c r="H4" s="49"/>
    </row>
    <row r="5" spans="1:9" x14ac:dyDescent="0.3">
      <c r="B5" s="49"/>
      <c r="C5" s="49"/>
      <c r="D5" s="49"/>
      <c r="E5" s="58">
        <v>2020</v>
      </c>
      <c r="F5" s="58">
        <v>2019</v>
      </c>
      <c r="G5" s="90">
        <v>3.2000000000000001E-2</v>
      </c>
      <c r="H5" s="49"/>
    </row>
    <row r="6" spans="1:9" s="10" customFormat="1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1" t="s">
        <v>12</v>
      </c>
      <c r="H6" s="79"/>
    </row>
    <row r="7" spans="1:9" x14ac:dyDescent="0.3">
      <c r="A7" s="11"/>
      <c r="B7" s="51" t="s">
        <v>26</v>
      </c>
      <c r="C7" s="51"/>
      <c r="D7" s="71" t="s">
        <v>13</v>
      </c>
      <c r="E7" s="59">
        <v>1380</v>
      </c>
      <c r="F7" s="60">
        <v>1340</v>
      </c>
      <c r="G7" s="67">
        <f>(E7-F7)/F7</f>
        <v>2.9850746268656716E-2</v>
      </c>
      <c r="H7" s="49"/>
    </row>
    <row r="8" spans="1:9" x14ac:dyDescent="0.3">
      <c r="A8" s="11"/>
      <c r="B8" s="51" t="s">
        <v>27</v>
      </c>
      <c r="C8" s="51"/>
      <c r="D8" s="71" t="s">
        <v>14</v>
      </c>
      <c r="E8" s="59">
        <v>295</v>
      </c>
      <c r="F8" s="71">
        <v>290</v>
      </c>
      <c r="G8" s="67">
        <f>(E8-F8)/F8</f>
        <v>1.7241379310344827E-2</v>
      </c>
      <c r="H8" s="49"/>
    </row>
    <row r="9" spans="1:9" x14ac:dyDescent="0.3">
      <c r="A9" s="11"/>
      <c r="B9" s="51" t="s">
        <v>16</v>
      </c>
      <c r="C9" s="51"/>
      <c r="D9" s="71" t="s">
        <v>15</v>
      </c>
      <c r="E9" s="59">
        <v>295</v>
      </c>
      <c r="F9" s="71">
        <v>290</v>
      </c>
      <c r="G9" s="67">
        <f>(E9-F9)/F9</f>
        <v>1.7241379310344827E-2</v>
      </c>
      <c r="H9" s="49"/>
    </row>
    <row r="10" spans="1:9" x14ac:dyDescent="0.3">
      <c r="B10" s="49"/>
      <c r="C10" s="80"/>
      <c r="D10" s="49"/>
      <c r="E10" s="49"/>
      <c r="F10" s="50"/>
      <c r="G10" s="49"/>
      <c r="H10" s="49"/>
    </row>
    <row r="11" spans="1:9" x14ac:dyDescent="0.3">
      <c r="B11" s="49"/>
      <c r="C11" s="49"/>
      <c r="D11" s="49"/>
      <c r="E11" s="49"/>
      <c r="F11" s="50"/>
      <c r="G11" s="49"/>
      <c r="H11" s="49"/>
    </row>
    <row r="12" spans="1:9" x14ac:dyDescent="0.3">
      <c r="B12" s="49"/>
      <c r="C12" s="49"/>
      <c r="D12" s="49"/>
      <c r="E12" s="49"/>
      <c r="F12" s="50"/>
      <c r="G12" s="49"/>
      <c r="H12" s="49"/>
    </row>
    <row r="13" spans="1:9" ht="14.5" x14ac:dyDescent="0.35">
      <c r="B13" s="49"/>
      <c r="C13" s="54"/>
      <c r="D13" s="54"/>
      <c r="E13" s="54"/>
      <c r="F13" s="77"/>
      <c r="G13" s="54"/>
      <c r="H13" s="54"/>
      <c r="I13" s="38"/>
    </row>
    <row r="14" spans="1:9" ht="14.5" x14ac:dyDescent="0.35">
      <c r="B14" s="49"/>
      <c r="C14" s="54"/>
      <c r="D14" s="54"/>
      <c r="E14" s="54"/>
      <c r="F14" s="77"/>
      <c r="G14" s="54"/>
      <c r="H14" s="54"/>
      <c r="I14" s="38"/>
    </row>
    <row r="15" spans="1:9" ht="14.5" x14ac:dyDescent="0.35">
      <c r="B15" s="49"/>
      <c r="C15" s="54"/>
      <c r="D15" s="54"/>
      <c r="E15" s="54"/>
      <c r="F15" s="77"/>
      <c r="G15" s="54"/>
      <c r="H15" s="54"/>
      <c r="I15" s="38"/>
    </row>
    <row r="16" spans="1:9" ht="14.5" x14ac:dyDescent="0.35">
      <c r="B16" s="49"/>
      <c r="C16" s="54"/>
      <c r="D16" s="54"/>
      <c r="E16" s="54"/>
      <c r="F16" s="77"/>
      <c r="G16" s="54"/>
      <c r="H16" s="54"/>
      <c r="I16" s="38"/>
    </row>
    <row r="17" spans="3:9" ht="14" x14ac:dyDescent="0.3">
      <c r="C17" s="38"/>
      <c r="D17" s="38"/>
      <c r="E17" s="38"/>
      <c r="F17" s="45"/>
      <c r="G17" s="38"/>
      <c r="H17" s="38"/>
      <c r="I17" s="38"/>
    </row>
    <row r="18" spans="3:9" ht="14" x14ac:dyDescent="0.3">
      <c r="C18" s="38"/>
      <c r="D18" s="38"/>
      <c r="E18" s="38"/>
      <c r="F18" s="45"/>
      <c r="G18" s="38"/>
      <c r="H18" s="38"/>
      <c r="I18" s="38"/>
    </row>
    <row r="19" spans="3:9" ht="14" x14ac:dyDescent="0.3">
      <c r="C19" s="38"/>
      <c r="D19" s="38"/>
      <c r="E19" s="38"/>
      <c r="F19" s="45"/>
      <c r="G19" s="38"/>
      <c r="H19" s="38"/>
      <c r="I19" s="38"/>
    </row>
    <row r="20" spans="3:9" ht="30.75" customHeight="1" x14ac:dyDescent="0.3">
      <c r="C20" s="38"/>
      <c r="D20" s="38"/>
      <c r="E20" s="38"/>
      <c r="F20" s="45"/>
      <c r="G20" s="38"/>
      <c r="H20" s="38"/>
      <c r="I20" s="38"/>
    </row>
    <row r="21" spans="3:9" ht="14" x14ac:dyDescent="0.3">
      <c r="C21" s="38"/>
      <c r="D21" s="38"/>
      <c r="E21" s="38"/>
      <c r="F21" s="45"/>
      <c r="G21" s="38"/>
      <c r="H21" s="38"/>
      <c r="I21" s="38"/>
    </row>
    <row r="22" spans="3:9" ht="14" x14ac:dyDescent="0.3">
      <c r="C22" s="38"/>
      <c r="D22" s="38"/>
      <c r="E22" s="38"/>
      <c r="F22" s="45"/>
      <c r="G22" s="38"/>
      <c r="H22" s="38"/>
      <c r="I22" s="38"/>
    </row>
    <row r="33" spans="2:2" x14ac:dyDescent="0.3">
      <c r="B33" s="94"/>
    </row>
    <row r="36" spans="2:2" x14ac:dyDescent="0.3">
      <c r="B36" s="94"/>
    </row>
  </sheetData>
  <mergeCells count="1">
    <mergeCell ref="B3:G3"/>
  </mergeCells>
  <phoneticPr fontId="3" type="noConversion"/>
  <pageMargins left="0.74803149606299213" right="0.55118110236220474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&amp;LDrög lögð fyrir í velferðarráði 4 september 2019
&amp;R&amp;12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8"/>
  <sheetViews>
    <sheetView showGridLines="0" tabSelected="1" view="pageLayout" topLeftCell="B1" zoomScaleNormal="100" zoomScaleSheetLayoutView="100" workbookViewId="0">
      <selection activeCell="B18" sqref="B18"/>
    </sheetView>
  </sheetViews>
  <sheetFormatPr defaultColWidth="9.1796875" defaultRowHeight="13" x14ac:dyDescent="0.3"/>
  <cols>
    <col min="1" max="1" width="9.26953125" style="3" hidden="1" customWidth="1"/>
    <col min="2" max="2" width="35.1796875" style="3" customWidth="1"/>
    <col min="3" max="3" width="14.1796875" style="3" bestFit="1" customWidth="1"/>
    <col min="4" max="5" width="10.7265625" style="3" customWidth="1"/>
    <col min="6" max="6" width="9.26953125" style="8" customWidth="1"/>
    <col min="7" max="7" width="10.26953125" style="3" customWidth="1"/>
    <col min="8" max="16384" width="9.1796875" style="3"/>
  </cols>
  <sheetData>
    <row r="1" spans="1:9" s="4" customFormat="1" ht="18.5" x14ac:dyDescent="0.45">
      <c r="B1" s="4" t="s">
        <v>88</v>
      </c>
      <c r="C1" s="46"/>
      <c r="D1" s="46"/>
      <c r="E1" s="46"/>
      <c r="F1" s="47"/>
      <c r="G1" s="48"/>
    </row>
    <row r="2" spans="1:9" x14ac:dyDescent="0.3">
      <c r="B2" s="49"/>
      <c r="C2" s="49"/>
      <c r="D2" s="49"/>
      <c r="E2" s="49"/>
      <c r="F2" s="50"/>
      <c r="G2" s="49"/>
    </row>
    <row r="3" spans="1:9" s="6" customFormat="1" ht="15.5" x14ac:dyDescent="0.35">
      <c r="B3" s="112" t="s">
        <v>78</v>
      </c>
      <c r="C3" s="112"/>
      <c r="D3" s="112"/>
      <c r="E3" s="112"/>
      <c r="F3" s="112"/>
      <c r="G3" s="112"/>
    </row>
    <row r="4" spans="1:9" ht="14" x14ac:dyDescent="0.3">
      <c r="C4" s="38"/>
      <c r="D4" s="38"/>
      <c r="E4" s="38"/>
      <c r="F4" s="45"/>
      <c r="G4" s="38"/>
    </row>
    <row r="5" spans="1:9" s="10" customFormat="1" x14ac:dyDescent="0.3">
      <c r="A5" s="9" t="s">
        <v>4</v>
      </c>
      <c r="B5" s="49"/>
      <c r="C5" s="49"/>
      <c r="D5" s="49"/>
      <c r="E5" s="105">
        <v>2020</v>
      </c>
      <c r="F5" s="105">
        <v>2019</v>
      </c>
      <c r="G5" s="90">
        <v>3.2000000000000001E-2</v>
      </c>
    </row>
    <row r="6" spans="1:9" x14ac:dyDescent="0.3">
      <c r="A6" s="11"/>
      <c r="B6" s="98" t="s">
        <v>0</v>
      </c>
      <c r="C6" s="98" t="s">
        <v>1</v>
      </c>
      <c r="D6" s="98" t="s">
        <v>2</v>
      </c>
      <c r="E6" s="106" t="s">
        <v>3</v>
      </c>
      <c r="F6" s="105" t="s">
        <v>11</v>
      </c>
      <c r="G6" s="101" t="s">
        <v>12</v>
      </c>
    </row>
    <row r="7" spans="1:9" ht="26" x14ac:dyDescent="0.3">
      <c r="A7" s="11"/>
      <c r="B7" s="104" t="s">
        <v>91</v>
      </c>
      <c r="C7" s="71" t="s">
        <v>79</v>
      </c>
      <c r="D7" s="71" t="s">
        <v>18</v>
      </c>
      <c r="E7" s="107">
        <v>13070</v>
      </c>
      <c r="F7" s="60">
        <v>12665</v>
      </c>
      <c r="G7" s="67">
        <f t="shared" ref="G7:G9" si="0">(E7-F7)/F7</f>
        <v>3.1977891827872092E-2</v>
      </c>
    </row>
    <row r="8" spans="1:9" ht="26" x14ac:dyDescent="0.3">
      <c r="A8" s="11"/>
      <c r="B8" s="104" t="s">
        <v>91</v>
      </c>
      <c r="C8" s="71" t="s">
        <v>80</v>
      </c>
      <c r="D8" s="71" t="s">
        <v>18</v>
      </c>
      <c r="E8" s="107">
        <v>16990</v>
      </c>
      <c r="F8" s="62">
        <v>16465</v>
      </c>
      <c r="G8" s="67">
        <f t="shared" si="0"/>
        <v>3.1885818402672336E-2</v>
      </c>
    </row>
    <row r="9" spans="1:9" x14ac:dyDescent="0.3">
      <c r="A9" s="11"/>
      <c r="B9" s="51" t="s">
        <v>92</v>
      </c>
      <c r="C9" s="71"/>
      <c r="D9" s="71" t="s">
        <v>18</v>
      </c>
      <c r="E9" s="107">
        <v>1905</v>
      </c>
      <c r="F9" s="65">
        <v>1850</v>
      </c>
      <c r="G9" s="67">
        <f t="shared" si="0"/>
        <v>2.9729729729729731E-2</v>
      </c>
    </row>
    <row r="10" spans="1:9" ht="14" x14ac:dyDescent="0.3">
      <c r="H10" s="38"/>
      <c r="I10" s="38"/>
    </row>
    <row r="11" spans="1:9" ht="14" x14ac:dyDescent="0.3">
      <c r="H11" s="38"/>
      <c r="I11" s="38"/>
    </row>
    <row r="12" spans="1:9" ht="14" x14ac:dyDescent="0.3">
      <c r="H12" s="38"/>
      <c r="I12" s="38"/>
    </row>
    <row r="13" spans="1:9" ht="14" x14ac:dyDescent="0.3">
      <c r="H13" s="38"/>
      <c r="I13" s="38"/>
    </row>
    <row r="14" spans="1:9" ht="14" x14ac:dyDescent="0.3">
      <c r="H14" s="38"/>
      <c r="I14" s="38"/>
    </row>
    <row r="15" spans="1:9" ht="30.75" customHeight="1" x14ac:dyDescent="0.3">
      <c r="H15" s="38"/>
      <c r="I15" s="38"/>
    </row>
    <row r="16" spans="1:9" ht="14" x14ac:dyDescent="0.3">
      <c r="H16" s="38"/>
      <c r="I16" s="38"/>
    </row>
    <row r="17" spans="1:9" ht="14" x14ac:dyDescent="0.3">
      <c r="H17" s="38"/>
      <c r="I17" s="38"/>
    </row>
    <row r="23" spans="1:9" x14ac:dyDescent="0.3">
      <c r="B23"/>
      <c r="C23"/>
      <c r="D23"/>
      <c r="E23"/>
      <c r="F23"/>
      <c r="G23"/>
    </row>
    <row r="24" spans="1:9" x14ac:dyDescent="0.3">
      <c r="A24"/>
      <c r="B24"/>
      <c r="C24"/>
      <c r="D24"/>
      <c r="E24"/>
      <c r="F24"/>
      <c r="G24"/>
    </row>
    <row r="25" spans="1:9" x14ac:dyDescent="0.3">
      <c r="A25"/>
      <c r="B25"/>
      <c r="C25"/>
      <c r="D25"/>
      <c r="E25"/>
      <c r="F25"/>
      <c r="G25"/>
    </row>
    <row r="26" spans="1:9" x14ac:dyDescent="0.3">
      <c r="B26"/>
      <c r="C26"/>
      <c r="D26"/>
      <c r="E26"/>
      <c r="F26"/>
      <c r="G26"/>
    </row>
    <row r="27" spans="1:9" x14ac:dyDescent="0.3">
      <c r="B27"/>
      <c r="C27"/>
      <c r="D27"/>
      <c r="E27"/>
      <c r="F27"/>
      <c r="G27"/>
    </row>
    <row r="28" spans="1:9" x14ac:dyDescent="0.3">
      <c r="B28" s="96"/>
      <c r="C28" s="96"/>
      <c r="D28" s="96"/>
      <c r="E28" s="96"/>
      <c r="F28" s="97"/>
      <c r="G28" s="96"/>
    </row>
  </sheetData>
  <mergeCells count="1">
    <mergeCell ref="B3:G3"/>
  </mergeCells>
  <phoneticPr fontId="3" type="noConversion"/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6"/>
  <sheetViews>
    <sheetView showGridLines="0" view="pageLayout" topLeftCell="B1" zoomScaleNormal="100" zoomScaleSheetLayoutView="100" workbookViewId="0">
      <selection activeCell="G5" sqref="G5"/>
    </sheetView>
  </sheetViews>
  <sheetFormatPr defaultColWidth="9.1796875" defaultRowHeight="13" x14ac:dyDescent="0.3"/>
  <cols>
    <col min="1" max="1" width="9.26953125" style="3" hidden="1" customWidth="1"/>
    <col min="2" max="2" width="34.26953125" style="3" customWidth="1"/>
    <col min="3" max="5" width="10.7265625" style="3" customWidth="1"/>
    <col min="6" max="6" width="9.26953125" style="8" customWidth="1"/>
    <col min="7" max="7" width="10.26953125" style="3" customWidth="1"/>
    <col min="8" max="16384" width="9.1796875" style="3"/>
  </cols>
  <sheetData>
    <row r="1" spans="1:9" s="4" customFormat="1" ht="18.5" x14ac:dyDescent="0.45">
      <c r="B1" s="4" t="s">
        <v>88</v>
      </c>
      <c r="C1" s="46"/>
      <c r="D1" s="46"/>
      <c r="E1" s="46"/>
      <c r="F1" s="47"/>
      <c r="G1" s="48"/>
    </row>
    <row r="2" spans="1:9" x14ac:dyDescent="0.3">
      <c r="B2" s="49"/>
      <c r="C2" s="49"/>
      <c r="D2" s="49"/>
      <c r="E2" s="49"/>
      <c r="F2" s="50"/>
      <c r="G2" s="49"/>
    </row>
    <row r="3" spans="1:9" s="6" customFormat="1" ht="15.5" x14ac:dyDescent="0.35">
      <c r="B3" s="112" t="s">
        <v>81</v>
      </c>
      <c r="C3" s="112"/>
      <c r="D3" s="112"/>
      <c r="E3" s="112"/>
      <c r="F3" s="112"/>
      <c r="G3" s="112"/>
    </row>
    <row r="4" spans="1:9" x14ac:dyDescent="0.3">
      <c r="B4" s="49"/>
      <c r="C4" s="49"/>
      <c r="D4" s="49"/>
      <c r="E4" s="49"/>
      <c r="F4" s="50"/>
      <c r="G4" s="49"/>
    </row>
    <row r="5" spans="1:9" x14ac:dyDescent="0.3">
      <c r="B5" s="49"/>
      <c r="C5" s="49"/>
      <c r="D5" s="49"/>
      <c r="E5" s="58">
        <v>2020</v>
      </c>
      <c r="F5" s="58">
        <v>2019</v>
      </c>
      <c r="G5" s="90">
        <v>3.2000000000000001E-2</v>
      </c>
    </row>
    <row r="6" spans="1:9" s="10" customFormat="1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1" t="s">
        <v>12</v>
      </c>
    </row>
    <row r="7" spans="1:9" ht="12.75" customHeight="1" x14ac:dyDescent="0.3">
      <c r="A7" s="11"/>
      <c r="B7" s="51" t="s">
        <v>56</v>
      </c>
      <c r="C7" s="51"/>
      <c r="D7" s="71" t="s">
        <v>14</v>
      </c>
      <c r="E7" s="59">
        <v>1270</v>
      </c>
      <c r="F7" s="60">
        <v>1235</v>
      </c>
      <c r="G7" s="67">
        <f>(E7-F7)/F7</f>
        <v>2.8340080971659919E-2</v>
      </c>
    </row>
    <row r="8" spans="1:9" x14ac:dyDescent="0.3">
      <c r="A8" s="13"/>
      <c r="B8" s="75"/>
      <c r="C8" s="75"/>
      <c r="D8" s="75"/>
      <c r="E8" s="75"/>
      <c r="F8" s="76"/>
      <c r="G8" s="49"/>
    </row>
    <row r="9" spans="1:9" x14ac:dyDescent="0.3">
      <c r="A9" s="16"/>
      <c r="B9" s="49"/>
      <c r="C9" s="49"/>
      <c r="D9" s="49"/>
      <c r="E9" s="49"/>
      <c r="F9" s="50"/>
      <c r="G9" s="49"/>
    </row>
    <row r="10" spans="1:9" x14ac:dyDescent="0.3">
      <c r="B10"/>
      <c r="C10" s="12"/>
    </row>
    <row r="11" spans="1:9" x14ac:dyDescent="0.3">
      <c r="B11"/>
    </row>
    <row r="12" spans="1:9" x14ac:dyDescent="0.3">
      <c r="B12"/>
    </row>
    <row r="13" spans="1:9" ht="14" x14ac:dyDescent="0.3">
      <c r="B13"/>
      <c r="C13" s="38"/>
      <c r="D13" s="38"/>
      <c r="E13" s="38"/>
      <c r="F13" s="45"/>
      <c r="G13" s="38"/>
      <c r="H13" s="38"/>
      <c r="I13" s="38"/>
    </row>
    <row r="14" spans="1:9" ht="14" x14ac:dyDescent="0.3">
      <c r="B14"/>
      <c r="C14" s="38"/>
      <c r="D14" s="38"/>
      <c r="E14" s="38"/>
      <c r="F14" s="45"/>
      <c r="G14" s="38"/>
      <c r="H14" s="38"/>
      <c r="I14" s="38"/>
    </row>
    <row r="15" spans="1:9" ht="14" x14ac:dyDescent="0.3">
      <c r="B15"/>
      <c r="C15" s="38"/>
      <c r="D15" s="38"/>
      <c r="E15" s="38"/>
      <c r="F15" s="45"/>
      <c r="G15" s="38"/>
      <c r="H15" s="38"/>
      <c r="I15" s="38"/>
    </row>
    <row r="16" spans="1:9" ht="14" x14ac:dyDescent="0.3">
      <c r="B16"/>
      <c r="C16" s="38"/>
      <c r="D16" s="38"/>
      <c r="E16" s="38"/>
      <c r="F16" s="45"/>
      <c r="G16" s="38"/>
      <c r="H16" s="38"/>
      <c r="I16" s="38"/>
    </row>
    <row r="17" spans="3:9" ht="14" x14ac:dyDescent="0.3">
      <c r="C17" s="38"/>
      <c r="D17" s="38"/>
      <c r="E17" s="38"/>
      <c r="F17" s="45"/>
      <c r="G17" s="38"/>
      <c r="H17" s="38"/>
      <c r="I17" s="38"/>
    </row>
    <row r="18" spans="3:9" ht="14" x14ac:dyDescent="0.3">
      <c r="C18" s="38"/>
      <c r="D18" s="38"/>
      <c r="E18" s="38"/>
      <c r="F18" s="45"/>
      <c r="G18" s="38"/>
      <c r="H18" s="38"/>
      <c r="I18" s="38"/>
    </row>
    <row r="19" spans="3:9" ht="14" x14ac:dyDescent="0.3">
      <c r="C19" s="38"/>
      <c r="D19" s="38"/>
      <c r="E19" s="38"/>
      <c r="F19" s="45"/>
      <c r="G19" s="38"/>
      <c r="H19" s="38"/>
      <c r="I19" s="38"/>
    </row>
    <row r="20" spans="3:9" ht="30.75" customHeight="1" x14ac:dyDescent="0.3">
      <c r="C20" s="38"/>
      <c r="D20" s="38"/>
      <c r="E20" s="38"/>
      <c r="F20" s="45"/>
      <c r="G20" s="38"/>
      <c r="H20" s="38"/>
      <c r="I20" s="38"/>
    </row>
    <row r="21" spans="3:9" ht="14" x14ac:dyDescent="0.3">
      <c r="C21" s="38"/>
      <c r="D21" s="38"/>
      <c r="E21" s="38"/>
      <c r="F21" s="45"/>
      <c r="G21" s="38"/>
      <c r="H21" s="38"/>
      <c r="I21" s="38"/>
    </row>
    <row r="22" spans="3:9" ht="14" x14ac:dyDescent="0.3">
      <c r="C22" s="38"/>
      <c r="D22" s="38"/>
      <c r="E22" s="38"/>
      <c r="F22" s="45"/>
      <c r="G22" s="38"/>
      <c r="H22" s="38"/>
      <c r="I22" s="38"/>
    </row>
    <row r="33" spans="2:2" x14ac:dyDescent="0.3">
      <c r="B33" s="94"/>
    </row>
    <row r="36" spans="2:2" x14ac:dyDescent="0.3">
      <c r="B36" s="94"/>
    </row>
  </sheetData>
  <mergeCells count="1">
    <mergeCell ref="B3:G3"/>
  </mergeCells>
  <phoneticPr fontId="3" type="noConversion"/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6"/>
  <sheetViews>
    <sheetView showGridLines="0" view="pageLayout" topLeftCell="B1" zoomScaleNormal="100" zoomScaleSheetLayoutView="100" workbookViewId="0">
      <selection activeCell="G5" sqref="G5"/>
    </sheetView>
  </sheetViews>
  <sheetFormatPr defaultColWidth="9.1796875" defaultRowHeight="13" x14ac:dyDescent="0.3"/>
  <cols>
    <col min="1" max="1" width="9.26953125" style="3" hidden="1" customWidth="1"/>
    <col min="2" max="2" width="16.453125" style="3" customWidth="1"/>
    <col min="3" max="5" width="13.453125" style="3" customWidth="1"/>
    <col min="6" max="6" width="13.453125" style="8" customWidth="1"/>
    <col min="7" max="7" width="13.453125" style="3" customWidth="1"/>
    <col min="8" max="16384" width="9.1796875" style="3"/>
  </cols>
  <sheetData>
    <row r="1" spans="1:9" s="4" customFormat="1" ht="18.5" x14ac:dyDescent="0.45">
      <c r="B1" s="4" t="s">
        <v>88</v>
      </c>
      <c r="C1" s="46"/>
      <c r="D1" s="46"/>
      <c r="E1" s="46"/>
      <c r="F1" s="47"/>
      <c r="G1" s="48" t="s">
        <v>33</v>
      </c>
    </row>
    <row r="2" spans="1:9" x14ac:dyDescent="0.3">
      <c r="B2" s="49"/>
      <c r="C2" s="49"/>
      <c r="D2" s="49"/>
      <c r="E2" s="49"/>
      <c r="F2" s="50"/>
      <c r="G2" s="49"/>
    </row>
    <row r="3" spans="1:9" s="6" customFormat="1" ht="15.5" x14ac:dyDescent="0.35">
      <c r="B3" s="112" t="s">
        <v>82</v>
      </c>
      <c r="C3" s="112"/>
      <c r="D3" s="112"/>
      <c r="E3" s="112"/>
      <c r="F3" s="112"/>
      <c r="G3" s="112"/>
    </row>
    <row r="4" spans="1:9" x14ac:dyDescent="0.3">
      <c r="B4" s="49"/>
      <c r="C4" s="49"/>
      <c r="D4" s="49"/>
      <c r="E4" s="49"/>
      <c r="F4" s="50"/>
      <c r="G4" s="49"/>
    </row>
    <row r="5" spans="1:9" x14ac:dyDescent="0.3">
      <c r="B5" s="49"/>
      <c r="C5" s="49"/>
      <c r="D5" s="49"/>
      <c r="E5" s="58">
        <v>2020</v>
      </c>
      <c r="F5" s="58">
        <v>2019</v>
      </c>
      <c r="G5" s="90">
        <v>3.2000000000000001E-2</v>
      </c>
    </row>
    <row r="6" spans="1:9" s="10" customFormat="1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1" t="s">
        <v>12</v>
      </c>
    </row>
    <row r="7" spans="1:9" x14ac:dyDescent="0.3">
      <c r="A7" s="11"/>
      <c r="B7" s="51" t="s">
        <v>29</v>
      </c>
      <c r="C7" s="51"/>
      <c r="D7" s="71" t="s">
        <v>18</v>
      </c>
      <c r="E7" s="59">
        <v>87175</v>
      </c>
      <c r="F7" s="60">
        <v>84475</v>
      </c>
      <c r="G7" s="67">
        <f>(E7-F7)/F7</f>
        <v>3.1962118970109497E-2</v>
      </c>
    </row>
    <row r="8" spans="1:9" x14ac:dyDescent="0.3">
      <c r="A8" s="13"/>
      <c r="B8" s="75"/>
      <c r="C8" s="75"/>
      <c r="D8" s="75"/>
      <c r="E8" s="75"/>
      <c r="F8" s="76"/>
      <c r="G8" s="49"/>
    </row>
    <row r="9" spans="1:9" x14ac:dyDescent="0.3">
      <c r="A9" s="16"/>
      <c r="B9" s="49"/>
      <c r="C9" s="49"/>
      <c r="D9" s="49"/>
      <c r="E9" s="49"/>
      <c r="F9" s="50"/>
      <c r="G9" s="49"/>
    </row>
    <row r="10" spans="1:9" x14ac:dyDescent="0.3">
      <c r="C10" s="12"/>
    </row>
    <row r="13" spans="1:9" ht="14" x14ac:dyDescent="0.3">
      <c r="C13" s="38"/>
      <c r="D13" s="38"/>
      <c r="E13" s="38"/>
      <c r="F13" s="45"/>
      <c r="G13" s="38"/>
      <c r="H13" s="38"/>
      <c r="I13" s="38"/>
    </row>
    <row r="14" spans="1:9" ht="14" x14ac:dyDescent="0.3">
      <c r="C14" s="38"/>
      <c r="D14" s="38"/>
      <c r="E14" s="38"/>
      <c r="F14" s="45"/>
      <c r="G14" s="38"/>
      <c r="H14" s="38"/>
      <c r="I14" s="38"/>
    </row>
    <row r="15" spans="1:9" ht="14" x14ac:dyDescent="0.3">
      <c r="C15" s="38"/>
      <c r="D15" s="38"/>
      <c r="E15" s="38"/>
      <c r="F15" s="45"/>
      <c r="G15" s="38"/>
      <c r="H15" s="38"/>
      <c r="I15" s="38"/>
    </row>
    <row r="16" spans="1:9" ht="14" x14ac:dyDescent="0.3">
      <c r="C16" s="38"/>
      <c r="D16" s="38"/>
      <c r="E16" s="38"/>
      <c r="F16" s="45"/>
      <c r="G16" s="38"/>
      <c r="H16" s="38"/>
      <c r="I16" s="38"/>
    </row>
    <row r="17" spans="3:9" ht="14" x14ac:dyDescent="0.3">
      <c r="C17" s="38"/>
      <c r="D17" s="38"/>
      <c r="E17" s="38"/>
      <c r="F17" s="45"/>
      <c r="G17" s="38"/>
      <c r="H17" s="38"/>
      <c r="I17" s="38"/>
    </row>
    <row r="18" spans="3:9" ht="14" x14ac:dyDescent="0.3">
      <c r="C18" s="38"/>
      <c r="D18" s="38"/>
      <c r="E18" s="38"/>
      <c r="F18" s="45"/>
      <c r="G18" s="38"/>
      <c r="H18" s="38"/>
      <c r="I18" s="38"/>
    </row>
    <row r="19" spans="3:9" ht="14" x14ac:dyDescent="0.3">
      <c r="C19" s="38"/>
      <c r="D19" s="38"/>
      <c r="E19" s="38"/>
      <c r="F19" s="45"/>
      <c r="G19" s="38"/>
      <c r="H19" s="38"/>
      <c r="I19" s="38"/>
    </row>
    <row r="20" spans="3:9" ht="30.75" customHeight="1" x14ac:dyDescent="0.3">
      <c r="C20" s="38"/>
      <c r="D20" s="38"/>
      <c r="E20" s="38"/>
      <c r="F20" s="45"/>
      <c r="G20" s="38"/>
      <c r="H20" s="38"/>
      <c r="I20" s="38"/>
    </row>
    <row r="21" spans="3:9" ht="14" x14ac:dyDescent="0.3">
      <c r="C21" s="38"/>
      <c r="D21" s="38"/>
      <c r="E21" s="38"/>
      <c r="F21" s="45"/>
      <c r="G21" s="38"/>
      <c r="H21" s="38"/>
      <c r="I21" s="38"/>
    </row>
    <row r="22" spans="3:9" ht="14" x14ac:dyDescent="0.3">
      <c r="C22" s="38"/>
      <c r="D22" s="38"/>
      <c r="E22" s="38"/>
      <c r="F22" s="45"/>
      <c r="G22" s="38"/>
      <c r="H22" s="38"/>
      <c r="I22" s="38"/>
    </row>
    <row r="33" spans="2:2" x14ac:dyDescent="0.3">
      <c r="B33" s="94"/>
    </row>
    <row r="36" spans="2:2" x14ac:dyDescent="0.3">
      <c r="B36" s="94"/>
    </row>
  </sheetData>
  <mergeCells count="1">
    <mergeCell ref="B3:G3"/>
  </mergeCells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5"/>
  <sheetViews>
    <sheetView showGridLines="0" view="pageLayout" topLeftCell="B1" zoomScaleNormal="100" zoomScaleSheetLayoutView="100" workbookViewId="0">
      <selection activeCell="E14" sqref="E14"/>
    </sheetView>
  </sheetViews>
  <sheetFormatPr defaultRowHeight="12.5" x14ac:dyDescent="0.25"/>
  <cols>
    <col min="1" max="1" width="9.26953125" hidden="1" customWidth="1"/>
    <col min="2" max="2" width="34.26953125" customWidth="1"/>
    <col min="3" max="4" width="10" customWidth="1"/>
    <col min="5" max="5" width="10.7265625" customWidth="1"/>
    <col min="6" max="6" width="9.26953125" customWidth="1"/>
    <col min="7" max="7" width="10.26953125" customWidth="1"/>
  </cols>
  <sheetData>
    <row r="1" spans="1:9" ht="18.5" x14ac:dyDescent="0.45">
      <c r="B1" s="4" t="s">
        <v>88</v>
      </c>
      <c r="C1" s="46"/>
      <c r="D1" s="46"/>
      <c r="E1" s="46"/>
      <c r="F1" s="47"/>
      <c r="G1" s="48" t="s">
        <v>33</v>
      </c>
    </row>
    <row r="2" spans="1:9" ht="13" x14ac:dyDescent="0.3">
      <c r="B2" s="49"/>
      <c r="C2" s="49"/>
      <c r="D2" s="49"/>
      <c r="E2" s="49"/>
      <c r="F2" s="50"/>
      <c r="G2" s="49"/>
    </row>
    <row r="3" spans="1:9" ht="15.5" x14ac:dyDescent="0.35">
      <c r="B3" s="112" t="s">
        <v>83</v>
      </c>
      <c r="C3" s="112"/>
      <c r="D3" s="112"/>
      <c r="E3" s="112"/>
      <c r="F3" s="112"/>
      <c r="G3" s="112"/>
    </row>
    <row r="4" spans="1:9" ht="13" x14ac:dyDescent="0.3">
      <c r="A4" s="3"/>
      <c r="B4" s="49"/>
      <c r="C4" s="49"/>
      <c r="D4" s="49"/>
      <c r="E4" s="49"/>
      <c r="F4" s="50"/>
      <c r="G4" s="49"/>
    </row>
    <row r="5" spans="1:9" ht="13" x14ac:dyDescent="0.3">
      <c r="A5" s="3"/>
      <c r="B5" s="49"/>
      <c r="C5" s="49"/>
      <c r="D5" s="49"/>
      <c r="E5" s="58">
        <v>2020</v>
      </c>
      <c r="F5" s="58">
        <v>2019</v>
      </c>
      <c r="G5" s="90">
        <v>3.2000000000000001E-2</v>
      </c>
    </row>
    <row r="6" spans="1:9" ht="12.75" customHeight="1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1" t="s">
        <v>12</v>
      </c>
    </row>
    <row r="7" spans="1:9" ht="12.75" customHeight="1" x14ac:dyDescent="0.3">
      <c r="A7" s="28" t="s">
        <v>19</v>
      </c>
      <c r="B7" s="51" t="s">
        <v>73</v>
      </c>
      <c r="C7" s="71" t="s">
        <v>22</v>
      </c>
      <c r="D7" s="71" t="s">
        <v>18</v>
      </c>
      <c r="E7" s="59">
        <v>31620</v>
      </c>
      <c r="F7" s="72">
        <v>30640</v>
      </c>
      <c r="G7" s="73">
        <f t="shared" ref="G7:G13" si="0">(E7-F7)/F7</f>
        <v>3.1984334203655353E-2</v>
      </c>
    </row>
    <row r="8" spans="1:9" ht="12.75" customHeight="1" x14ac:dyDescent="0.3">
      <c r="B8" s="51" t="s">
        <v>73</v>
      </c>
      <c r="C8" s="71" t="s">
        <v>24</v>
      </c>
      <c r="D8" s="71" t="s">
        <v>18</v>
      </c>
      <c r="E8" s="59">
        <v>30530</v>
      </c>
      <c r="F8" s="74">
        <v>29585</v>
      </c>
      <c r="G8" s="73">
        <f t="shared" ref="G8:G9" si="1">(E8-F8)/F8</f>
        <v>3.1941862430285621E-2</v>
      </c>
    </row>
    <row r="9" spans="1:9" ht="12.75" customHeight="1" x14ac:dyDescent="0.3">
      <c r="B9" s="51" t="s">
        <v>74</v>
      </c>
      <c r="C9" s="71" t="s">
        <v>22</v>
      </c>
      <c r="D9" s="71" t="s">
        <v>18</v>
      </c>
      <c r="E9" s="59">
        <v>31620</v>
      </c>
      <c r="F9" s="72">
        <v>30640</v>
      </c>
      <c r="G9" s="73">
        <f t="shared" si="1"/>
        <v>3.1984334203655353E-2</v>
      </c>
    </row>
    <row r="10" spans="1:9" ht="12.75" customHeight="1" x14ac:dyDescent="0.3">
      <c r="B10" s="51" t="s">
        <v>74</v>
      </c>
      <c r="C10" s="71" t="s">
        <v>24</v>
      </c>
      <c r="D10" s="71" t="s">
        <v>18</v>
      </c>
      <c r="E10" s="59">
        <v>30530</v>
      </c>
      <c r="F10" s="74">
        <v>29585</v>
      </c>
      <c r="G10" s="73">
        <f t="shared" ref="G10" si="2">(E10-F10)/F10</f>
        <v>3.1941862430285621E-2</v>
      </c>
    </row>
    <row r="11" spans="1:9" ht="12.75" customHeight="1" x14ac:dyDescent="0.3">
      <c r="A11" s="28"/>
      <c r="B11" s="51" t="s">
        <v>71</v>
      </c>
      <c r="C11" s="71" t="s">
        <v>22</v>
      </c>
      <c r="D11" s="71" t="s">
        <v>18</v>
      </c>
      <c r="E11" s="59">
        <v>46950</v>
      </c>
      <c r="F11" s="74">
        <v>45495</v>
      </c>
      <c r="G11" s="73">
        <f>(E11-F11)/F11</f>
        <v>3.1981536432575008E-2</v>
      </c>
    </row>
    <row r="12" spans="1:9" ht="12.75" customHeight="1" x14ac:dyDescent="0.3">
      <c r="A12" s="28" t="s">
        <v>21</v>
      </c>
      <c r="B12" s="51" t="s">
        <v>71</v>
      </c>
      <c r="C12" s="71" t="s">
        <v>24</v>
      </c>
      <c r="D12" s="71" t="s">
        <v>18</v>
      </c>
      <c r="E12" s="59">
        <v>30530</v>
      </c>
      <c r="F12" s="74">
        <v>29585</v>
      </c>
      <c r="G12" s="73">
        <f t="shared" si="0"/>
        <v>3.1941862430285621E-2</v>
      </c>
    </row>
    <row r="13" spans="1:9" ht="12.75" customHeight="1" x14ac:dyDescent="0.3">
      <c r="A13" s="28" t="s">
        <v>23</v>
      </c>
      <c r="B13" s="63" t="s">
        <v>75</v>
      </c>
      <c r="C13" s="71" t="s">
        <v>24</v>
      </c>
      <c r="D13" s="71" t="s">
        <v>18</v>
      </c>
      <c r="E13" s="59">
        <v>27480</v>
      </c>
      <c r="F13" s="74">
        <v>26630</v>
      </c>
      <c r="G13" s="73">
        <f t="shared" si="0"/>
        <v>3.1918888471648518E-2</v>
      </c>
      <c r="H13" s="39"/>
      <c r="I13" s="39"/>
    </row>
    <row r="14" spans="1:9" ht="12.75" customHeight="1" x14ac:dyDescent="0.3">
      <c r="A14" s="28" t="s">
        <v>21</v>
      </c>
      <c r="B14" s="83" t="s">
        <v>89</v>
      </c>
      <c r="C14" s="108" t="s">
        <v>24</v>
      </c>
      <c r="D14" s="108" t="s">
        <v>90</v>
      </c>
      <c r="E14" s="59">
        <v>1015</v>
      </c>
      <c r="F14" s="109" t="s">
        <v>33</v>
      </c>
      <c r="G14" s="110">
        <v>0</v>
      </c>
    </row>
    <row r="15" spans="1:9" ht="13" x14ac:dyDescent="0.3">
      <c r="A15" s="28" t="s">
        <v>20</v>
      </c>
    </row>
    <row r="16" spans="1:9" ht="14.5" x14ac:dyDescent="0.35">
      <c r="B16" s="49"/>
      <c r="C16" s="54"/>
      <c r="D16" s="54"/>
      <c r="E16" s="54"/>
      <c r="F16" s="54"/>
      <c r="G16" s="54"/>
      <c r="H16" s="39"/>
      <c r="I16" s="39"/>
    </row>
    <row r="17" spans="1:9" s="21" customFormat="1" ht="14" x14ac:dyDescent="0.3">
      <c r="C17" s="41"/>
      <c r="D17" s="41"/>
      <c r="E17" s="41"/>
      <c r="F17" s="41"/>
      <c r="G17" s="41"/>
      <c r="H17" s="41"/>
      <c r="I17" s="41"/>
    </row>
    <row r="18" spans="1:9" s="21" customFormat="1" ht="14" x14ac:dyDescent="0.3">
      <c r="A18" s="13"/>
      <c r="B18" s="13"/>
      <c r="C18" s="42"/>
      <c r="D18" s="42"/>
      <c r="E18" s="42"/>
      <c r="F18" s="43"/>
      <c r="G18" s="44"/>
      <c r="H18" s="41"/>
      <c r="I18" s="41"/>
    </row>
    <row r="19" spans="1:9" s="21" customFormat="1" ht="30.75" customHeight="1" x14ac:dyDescent="0.3">
      <c r="A19" s="13"/>
      <c r="B19" s="13"/>
      <c r="C19" s="42"/>
      <c r="D19" s="42"/>
      <c r="E19" s="42"/>
      <c r="F19" s="43"/>
      <c r="G19" s="44"/>
      <c r="H19" s="41"/>
      <c r="I19" s="41"/>
    </row>
    <row r="20" spans="1:9" s="21" customFormat="1" ht="14" x14ac:dyDescent="0.3">
      <c r="C20" s="41"/>
      <c r="D20" s="41"/>
      <c r="E20" s="41"/>
      <c r="F20" s="41"/>
      <c r="G20" s="41"/>
      <c r="H20" s="41"/>
      <c r="I20" s="41"/>
    </row>
    <row r="21" spans="1:9" s="21" customFormat="1" ht="14" x14ac:dyDescent="0.3">
      <c r="C21" s="41"/>
      <c r="D21" s="41"/>
      <c r="E21" s="41"/>
      <c r="F21" s="41"/>
      <c r="G21" s="41"/>
      <c r="H21" s="41"/>
      <c r="I21" s="41"/>
    </row>
    <row r="22" spans="1:9" s="21" customFormat="1" x14ac:dyDescent="0.25"/>
    <row r="32" spans="1:9" x14ac:dyDescent="0.25">
      <c r="B32" s="95"/>
    </row>
    <row r="35" spans="2:2" x14ac:dyDescent="0.25">
      <c r="B35" s="95"/>
    </row>
  </sheetData>
  <mergeCells count="1">
    <mergeCell ref="B3:G3"/>
  </mergeCells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6"/>
  <sheetViews>
    <sheetView showGridLines="0" view="pageLayout" topLeftCell="B1" zoomScaleNormal="100" zoomScaleSheetLayoutView="100" workbookViewId="0">
      <selection activeCell="E14" sqref="E14"/>
    </sheetView>
  </sheetViews>
  <sheetFormatPr defaultRowHeight="12.5" x14ac:dyDescent="0.25"/>
  <cols>
    <col min="1" max="1" width="9.26953125" hidden="1" customWidth="1"/>
    <col min="2" max="2" width="34.26953125" customWidth="1"/>
    <col min="3" max="3" width="10.7265625" customWidth="1"/>
    <col min="4" max="4" width="8.81640625" customWidth="1"/>
    <col min="5" max="5" width="10.7265625" customWidth="1"/>
    <col min="6" max="6" width="9.26953125" customWidth="1"/>
    <col min="7" max="7" width="10.26953125" customWidth="1"/>
  </cols>
  <sheetData>
    <row r="1" spans="1:9" ht="18.5" x14ac:dyDescent="0.45">
      <c r="B1" s="4" t="s">
        <v>88</v>
      </c>
      <c r="C1" s="46"/>
      <c r="D1" s="46"/>
      <c r="E1" s="46"/>
      <c r="F1" s="47"/>
      <c r="G1" s="48" t="s">
        <v>33</v>
      </c>
    </row>
    <row r="2" spans="1:9" ht="13" x14ac:dyDescent="0.3">
      <c r="B2" s="49"/>
      <c r="C2" s="49"/>
      <c r="D2" s="49"/>
      <c r="E2" s="49"/>
      <c r="F2" s="50"/>
      <c r="G2" s="49"/>
    </row>
    <row r="3" spans="1:9" ht="15.5" x14ac:dyDescent="0.35">
      <c r="B3" s="112" t="s">
        <v>84</v>
      </c>
      <c r="C3" s="112"/>
      <c r="D3" s="112"/>
      <c r="E3" s="112"/>
      <c r="F3" s="112"/>
      <c r="G3" s="112"/>
    </row>
    <row r="4" spans="1:9" ht="13" x14ac:dyDescent="0.3">
      <c r="A4" s="3"/>
      <c r="B4" s="49"/>
      <c r="C4" s="49"/>
      <c r="D4" s="49"/>
      <c r="E4" s="49"/>
      <c r="F4" s="50"/>
      <c r="G4" s="49"/>
    </row>
    <row r="5" spans="1:9" ht="13" x14ac:dyDescent="0.3">
      <c r="A5" s="3"/>
      <c r="B5" s="49"/>
      <c r="C5" s="49"/>
      <c r="D5" s="49"/>
      <c r="E5" s="58">
        <v>2020</v>
      </c>
      <c r="F5" s="58">
        <v>2019</v>
      </c>
      <c r="G5" s="90">
        <v>2.9000000000000001E-2</v>
      </c>
    </row>
    <row r="6" spans="1:9" ht="13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1" t="s">
        <v>12</v>
      </c>
    </row>
    <row r="7" spans="1:9" ht="13" x14ac:dyDescent="0.3">
      <c r="A7" s="11"/>
      <c r="B7" s="51" t="s">
        <v>60</v>
      </c>
      <c r="C7" s="51"/>
      <c r="D7" s="51" t="s">
        <v>32</v>
      </c>
      <c r="E7" s="59">
        <v>1250</v>
      </c>
      <c r="F7" s="60">
        <v>1215</v>
      </c>
      <c r="G7" s="61">
        <f>(E7-F7)/F7</f>
        <v>2.8806584362139918E-2</v>
      </c>
    </row>
    <row r="8" spans="1:9" ht="13" x14ac:dyDescent="0.3">
      <c r="B8" s="49"/>
      <c r="C8" s="49"/>
      <c r="D8" s="49"/>
      <c r="E8" s="49"/>
      <c r="F8" s="49"/>
      <c r="G8" s="49"/>
    </row>
    <row r="9" spans="1:9" ht="13" x14ac:dyDescent="0.3">
      <c r="B9" s="49"/>
      <c r="C9" s="49"/>
      <c r="D9" s="49"/>
      <c r="E9" s="49"/>
      <c r="F9" s="49"/>
      <c r="G9" s="49"/>
    </row>
    <row r="10" spans="1:9" ht="13" x14ac:dyDescent="0.3">
      <c r="B10" s="49"/>
      <c r="C10" s="49"/>
      <c r="D10" s="49"/>
      <c r="E10" s="49"/>
      <c r="F10" s="49"/>
      <c r="G10" s="49"/>
    </row>
    <row r="11" spans="1:9" ht="13" x14ac:dyDescent="0.3">
      <c r="B11" s="49"/>
      <c r="C11" s="49"/>
      <c r="D11" s="49"/>
      <c r="E11" s="49"/>
      <c r="F11" s="49"/>
      <c r="G11" s="49"/>
    </row>
    <row r="12" spans="1:9" ht="13" x14ac:dyDescent="0.3">
      <c r="B12" s="49"/>
      <c r="C12" s="49"/>
      <c r="D12" s="49"/>
      <c r="E12" s="49"/>
      <c r="F12" s="49"/>
      <c r="G12" s="49"/>
    </row>
    <row r="13" spans="1:9" ht="14" x14ac:dyDescent="0.3">
      <c r="C13" s="39"/>
      <c r="D13" s="39"/>
      <c r="E13" s="39"/>
      <c r="F13" s="39"/>
      <c r="G13" s="39"/>
      <c r="H13" s="39"/>
      <c r="I13" s="39"/>
    </row>
    <row r="14" spans="1:9" ht="14" x14ac:dyDescent="0.3">
      <c r="C14" s="39"/>
      <c r="D14" s="39"/>
      <c r="E14" s="39"/>
      <c r="F14" s="39"/>
      <c r="G14" s="39"/>
      <c r="H14" s="39"/>
      <c r="I14" s="39"/>
    </row>
    <row r="15" spans="1:9" ht="14" x14ac:dyDescent="0.3">
      <c r="C15" s="39"/>
      <c r="D15" s="39"/>
      <c r="E15" s="39"/>
      <c r="F15" s="39"/>
      <c r="G15" s="39"/>
      <c r="H15" s="39"/>
      <c r="I15" s="39"/>
    </row>
    <row r="16" spans="1:9" ht="14" x14ac:dyDescent="0.3">
      <c r="C16" s="39"/>
      <c r="D16" s="39"/>
      <c r="E16" s="39"/>
      <c r="F16" s="39"/>
      <c r="G16" s="39"/>
      <c r="H16" s="39"/>
      <c r="I16" s="39"/>
    </row>
    <row r="17" spans="3:9" ht="14" x14ac:dyDescent="0.3">
      <c r="C17" s="39"/>
      <c r="D17" s="39"/>
      <c r="E17" s="39"/>
      <c r="F17" s="39"/>
      <c r="G17" s="39"/>
      <c r="H17" s="39"/>
      <c r="I17" s="39"/>
    </row>
    <row r="18" spans="3:9" ht="14" x14ac:dyDescent="0.3">
      <c r="C18" s="39"/>
      <c r="D18" s="39"/>
      <c r="E18" s="39"/>
      <c r="F18" s="39"/>
      <c r="G18" s="39"/>
      <c r="H18" s="39"/>
      <c r="I18" s="39"/>
    </row>
    <row r="19" spans="3:9" ht="14" x14ac:dyDescent="0.3">
      <c r="C19" s="39"/>
      <c r="D19" s="39"/>
      <c r="E19" s="39"/>
      <c r="F19" s="39"/>
      <c r="G19" s="39"/>
      <c r="H19" s="39"/>
      <c r="I19" s="39"/>
    </row>
    <row r="20" spans="3:9" ht="30.75" customHeight="1" x14ac:dyDescent="0.3">
      <c r="C20" s="39"/>
      <c r="D20" s="39"/>
      <c r="E20" s="39"/>
      <c r="F20" s="39"/>
      <c r="G20" s="39"/>
      <c r="H20" s="39"/>
      <c r="I20" s="39"/>
    </row>
    <row r="21" spans="3:9" ht="14" x14ac:dyDescent="0.3">
      <c r="C21" s="39"/>
      <c r="D21" s="39"/>
      <c r="E21" s="39"/>
      <c r="F21" s="39"/>
      <c r="G21" s="39"/>
      <c r="H21" s="39"/>
      <c r="I21" s="39"/>
    </row>
    <row r="22" spans="3:9" ht="14" x14ac:dyDescent="0.3">
      <c r="C22" s="39"/>
      <c r="D22" s="39"/>
      <c r="E22" s="39"/>
      <c r="F22" s="39"/>
      <c r="G22" s="39"/>
      <c r="H22" s="39"/>
      <c r="I22" s="39"/>
    </row>
    <row r="33" spans="2:2" x14ac:dyDescent="0.25">
      <c r="B33" s="95"/>
    </row>
    <row r="36" spans="2:2" x14ac:dyDescent="0.25">
      <c r="B36" s="95"/>
    </row>
  </sheetData>
  <mergeCells count="1">
    <mergeCell ref="B3:G3"/>
  </mergeCells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6"/>
  <sheetViews>
    <sheetView showGridLines="0" view="pageLayout" topLeftCell="B1" zoomScaleNormal="100" zoomScaleSheetLayoutView="100" workbookViewId="0">
      <selection activeCell="E28" sqref="E28"/>
    </sheetView>
  </sheetViews>
  <sheetFormatPr defaultRowHeight="12.5" x14ac:dyDescent="0.25"/>
  <cols>
    <col min="1" max="1" width="9.26953125" hidden="1" customWidth="1"/>
    <col min="2" max="2" width="35.26953125" customWidth="1"/>
    <col min="3" max="5" width="10.7265625" customWidth="1"/>
    <col min="6" max="6" width="9.26953125" customWidth="1"/>
    <col min="7" max="7" width="10.26953125" customWidth="1"/>
  </cols>
  <sheetData>
    <row r="1" spans="1:9" ht="18.5" x14ac:dyDescent="0.45">
      <c r="B1" s="4" t="s">
        <v>88</v>
      </c>
      <c r="C1" s="46"/>
      <c r="D1" s="46"/>
      <c r="E1" s="46"/>
      <c r="F1" s="47"/>
      <c r="G1" s="48" t="s">
        <v>33</v>
      </c>
    </row>
    <row r="2" spans="1:9" ht="13" x14ac:dyDescent="0.3">
      <c r="B2" s="49"/>
      <c r="C2" s="49"/>
      <c r="D2" s="49"/>
      <c r="E2" s="49"/>
      <c r="F2" s="50"/>
      <c r="G2" s="49"/>
    </row>
    <row r="3" spans="1:9" ht="30.75" customHeight="1" x14ac:dyDescent="0.25">
      <c r="B3" s="113" t="s">
        <v>85</v>
      </c>
      <c r="C3" s="113"/>
      <c r="D3" s="113"/>
      <c r="E3" s="113"/>
      <c r="F3" s="113"/>
      <c r="G3" s="113"/>
    </row>
    <row r="4" spans="1:9" ht="13" x14ac:dyDescent="0.3">
      <c r="A4" s="3"/>
      <c r="B4" s="49"/>
      <c r="C4" s="49"/>
      <c r="D4" s="49"/>
      <c r="E4" s="49"/>
      <c r="F4" s="50"/>
      <c r="G4" s="49"/>
    </row>
    <row r="5" spans="1:9" ht="13" x14ac:dyDescent="0.3">
      <c r="A5" s="3"/>
      <c r="B5" s="49"/>
      <c r="C5" s="49"/>
      <c r="D5" s="49"/>
      <c r="E5" s="58">
        <v>2020</v>
      </c>
      <c r="F5" s="58">
        <v>2019</v>
      </c>
      <c r="G5" s="90">
        <v>2.9000000000000001E-2</v>
      </c>
    </row>
    <row r="6" spans="1:9" ht="13" x14ac:dyDescent="0.3">
      <c r="A6" s="9" t="s">
        <v>4</v>
      </c>
      <c r="B6" s="98" t="s">
        <v>0</v>
      </c>
      <c r="C6" s="98" t="s">
        <v>1</v>
      </c>
      <c r="D6" s="98" t="s">
        <v>2</v>
      </c>
      <c r="E6" s="99" t="s">
        <v>3</v>
      </c>
      <c r="F6" s="98" t="s">
        <v>11</v>
      </c>
      <c r="G6" s="101" t="s">
        <v>12</v>
      </c>
    </row>
    <row r="7" spans="1:9" ht="13" x14ac:dyDescent="0.3">
      <c r="A7" s="11"/>
      <c r="B7" s="51" t="s">
        <v>30</v>
      </c>
      <c r="C7" s="51"/>
      <c r="D7" s="51"/>
      <c r="E7" s="59">
        <v>22460</v>
      </c>
      <c r="F7" s="60">
        <v>21765</v>
      </c>
      <c r="G7" s="61">
        <f>(E7-F7)/F7</f>
        <v>3.1932000918906502E-2</v>
      </c>
    </row>
    <row r="8" spans="1:9" ht="13" x14ac:dyDescent="0.3">
      <c r="A8" s="11"/>
      <c r="B8" s="51" t="s">
        <v>63</v>
      </c>
      <c r="C8" s="51"/>
      <c r="D8" s="51"/>
      <c r="E8" s="59">
        <v>29160</v>
      </c>
      <c r="F8" s="62">
        <v>28260</v>
      </c>
      <c r="G8" s="61">
        <f>(E8-F8)/F8</f>
        <v>3.1847133757961783E-2</v>
      </c>
    </row>
    <row r="9" spans="1:9" ht="13" x14ac:dyDescent="0.3">
      <c r="A9" s="11"/>
      <c r="B9" s="51" t="s">
        <v>31</v>
      </c>
      <c r="C9" s="51"/>
      <c r="D9" s="51"/>
      <c r="E9" s="59">
        <v>41455</v>
      </c>
      <c r="F9" s="62">
        <v>40170</v>
      </c>
      <c r="G9" s="61">
        <f>(E9-F9)/F9</f>
        <v>3.1989046552153351E-2</v>
      </c>
    </row>
    <row r="10" spans="1:9" ht="13" x14ac:dyDescent="0.3">
      <c r="A10" s="11"/>
      <c r="B10" s="51"/>
      <c r="C10" s="51"/>
      <c r="D10" s="51"/>
      <c r="E10" s="59"/>
      <c r="F10" s="62"/>
      <c r="G10" s="61"/>
    </row>
    <row r="11" spans="1:9" ht="13" hidden="1" x14ac:dyDescent="0.3">
      <c r="A11" s="11"/>
      <c r="B11" s="52" t="s">
        <v>44</v>
      </c>
      <c r="C11" s="51"/>
      <c r="D11" s="51"/>
      <c r="E11" s="59"/>
      <c r="F11" s="62"/>
      <c r="G11" s="61"/>
    </row>
    <row r="12" spans="1:9" ht="13" hidden="1" x14ac:dyDescent="0.3">
      <c r="A12" s="11"/>
      <c r="B12" s="51" t="s">
        <v>40</v>
      </c>
      <c r="C12" s="51"/>
      <c r="D12" s="51"/>
      <c r="E12" s="59"/>
      <c r="F12" s="62"/>
      <c r="G12" s="61"/>
    </row>
    <row r="13" spans="1:9" ht="14" hidden="1" x14ac:dyDescent="0.3">
      <c r="A13" s="11"/>
      <c r="B13" s="51" t="s">
        <v>41</v>
      </c>
      <c r="C13" s="51"/>
      <c r="D13" s="51"/>
      <c r="E13" s="59"/>
      <c r="F13" s="62"/>
      <c r="G13" s="61"/>
      <c r="H13" s="39"/>
      <c r="I13" s="39"/>
    </row>
    <row r="14" spans="1:9" ht="14" hidden="1" x14ac:dyDescent="0.3">
      <c r="A14" s="11"/>
      <c r="B14" s="51" t="s">
        <v>42</v>
      </c>
      <c r="C14" s="51"/>
      <c r="D14" s="51"/>
      <c r="E14" s="59"/>
      <c r="F14" s="62"/>
      <c r="G14" s="61"/>
      <c r="H14" s="39"/>
      <c r="I14" s="39"/>
    </row>
    <row r="15" spans="1:9" ht="12.75" customHeight="1" x14ac:dyDescent="0.3">
      <c r="A15" s="11"/>
      <c r="B15" s="52" t="s">
        <v>64</v>
      </c>
      <c r="C15" s="51"/>
      <c r="D15" s="51"/>
      <c r="E15" s="59"/>
      <c r="F15" s="62"/>
      <c r="G15" s="61"/>
      <c r="H15" s="39"/>
      <c r="I15" s="39"/>
    </row>
    <row r="16" spans="1:9" ht="12.75" customHeight="1" x14ac:dyDescent="0.3">
      <c r="A16" s="11"/>
      <c r="B16" s="51" t="s">
        <v>40</v>
      </c>
      <c r="C16" s="51"/>
      <c r="D16" s="51"/>
      <c r="E16" s="59">
        <v>40160</v>
      </c>
      <c r="F16" s="62">
        <v>38915</v>
      </c>
      <c r="G16" s="61">
        <f>(E16-F16)/F16</f>
        <v>3.1992804831042013E-2</v>
      </c>
      <c r="H16" s="39"/>
      <c r="I16" s="39"/>
    </row>
    <row r="17" spans="1:9" ht="12.75" customHeight="1" x14ac:dyDescent="0.3">
      <c r="A17" s="11"/>
      <c r="B17" s="51" t="s">
        <v>41</v>
      </c>
      <c r="C17" s="51"/>
      <c r="D17" s="51"/>
      <c r="E17" s="59">
        <v>31075</v>
      </c>
      <c r="F17" s="62">
        <v>30115</v>
      </c>
      <c r="G17" s="61">
        <f>(E17-F17)/F17</f>
        <v>3.1877801759920305E-2</v>
      </c>
      <c r="H17" s="39"/>
      <c r="I17" s="39"/>
    </row>
    <row r="18" spans="1:9" ht="12.75" customHeight="1" x14ac:dyDescent="0.3">
      <c r="A18" s="22"/>
      <c r="B18" s="51" t="s">
        <v>42</v>
      </c>
      <c r="C18" s="51"/>
      <c r="D18" s="51"/>
      <c r="E18" s="59">
        <v>23930</v>
      </c>
      <c r="F18" s="62">
        <v>23190</v>
      </c>
      <c r="G18" s="61">
        <f>(E18-F18)/F18</f>
        <v>3.1910306166451054E-2</v>
      </c>
      <c r="H18" s="39"/>
      <c r="I18" s="39"/>
    </row>
    <row r="19" spans="1:9" ht="14.5" x14ac:dyDescent="0.35">
      <c r="B19" s="49" t="s">
        <v>33</v>
      </c>
      <c r="C19" s="54"/>
      <c r="D19" s="54"/>
      <c r="E19" s="54"/>
      <c r="F19" s="54"/>
      <c r="G19" s="54"/>
      <c r="H19" s="39"/>
      <c r="I19" s="39"/>
    </row>
    <row r="20" spans="1:9" s="25" customFormat="1" ht="30.75" customHeight="1" x14ac:dyDescent="0.35">
      <c r="B20" s="55" t="s">
        <v>33</v>
      </c>
      <c r="C20" s="56"/>
      <c r="D20" s="56"/>
      <c r="E20" s="56"/>
      <c r="F20" s="56"/>
      <c r="G20" s="56"/>
      <c r="H20" s="40"/>
      <c r="I20" s="40"/>
    </row>
    <row r="21" spans="1:9" ht="14.5" x14ac:dyDescent="0.35">
      <c r="B21" s="57" t="s">
        <v>33</v>
      </c>
      <c r="C21" s="54"/>
      <c r="D21" s="54"/>
      <c r="E21" s="54"/>
      <c r="F21" s="54"/>
      <c r="G21" s="54"/>
      <c r="H21" s="39"/>
      <c r="I21" s="39"/>
    </row>
    <row r="22" spans="1:9" ht="14.5" x14ac:dyDescent="0.35">
      <c r="B22" s="49"/>
      <c r="C22" s="54"/>
      <c r="D22" s="54"/>
      <c r="E22" s="54"/>
      <c r="F22" s="54"/>
      <c r="G22" s="54"/>
      <c r="H22" s="39"/>
      <c r="I22" s="39"/>
    </row>
    <row r="33" spans="2:2" x14ac:dyDescent="0.25">
      <c r="B33" s="95"/>
    </row>
    <row r="36" spans="2:2" x14ac:dyDescent="0.25">
      <c r="B36" s="95"/>
    </row>
  </sheetData>
  <mergeCells count="1">
    <mergeCell ref="B3:G3"/>
  </mergeCells>
  <pageMargins left="0.74803149606299213" right="0.55118110236220474" top="0.98425196850393704" bottom="0.98425196850393704" header="0.51181102362204722" footer="0.51181102362204722"/>
  <pageSetup paperSize="9" scale="96" fitToHeight="0" orientation="portrait" r:id="rId1"/>
  <headerFooter scaleWithDoc="0" alignWithMargins="0">
    <oddHeader xml:space="preserve">&amp;LDrög lögð fyrir í velferðarráði 4 september 2019
&amp;R&amp;12
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13</vt:i4>
      </vt:variant>
      <vt:variant>
        <vt:lpstr>Nefnd svæði</vt:lpstr>
      </vt:variant>
      <vt:variant>
        <vt:i4>6</vt:i4>
      </vt:variant>
    </vt:vector>
  </HeadingPairs>
  <TitlesOfParts>
    <vt:vector size="19" baseType="lpstr">
      <vt:lpstr>VEL 0</vt:lpstr>
      <vt:lpstr>VEL 1</vt:lpstr>
      <vt:lpstr>VEL 2</vt:lpstr>
      <vt:lpstr>VEL 3</vt:lpstr>
      <vt:lpstr>VEL 4</vt:lpstr>
      <vt:lpstr>VEL 5 </vt:lpstr>
      <vt:lpstr>VEL 6</vt:lpstr>
      <vt:lpstr>VEL 7</vt:lpstr>
      <vt:lpstr>VEL 8</vt:lpstr>
      <vt:lpstr>VEL 9</vt:lpstr>
      <vt:lpstr>VEL 9 tekið út ekki prenta</vt:lpstr>
      <vt:lpstr>VEL 8 eldra ekki prenta</vt:lpstr>
      <vt:lpstr>Sheet1</vt:lpstr>
      <vt:lpstr>'VEL 4'!Print_Area</vt:lpstr>
      <vt:lpstr>'VEL 5 '!Print_Area</vt:lpstr>
      <vt:lpstr>'VEL 6'!Print_Area</vt:lpstr>
      <vt:lpstr>'VEL 7'!Print_Area</vt:lpstr>
      <vt:lpstr>'VEL 8'!Print_Area</vt:lpstr>
      <vt:lpstr>'VEL 9 tekið út ekki prenta'!Print_Area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Tölvuþjónusta</dc:creator>
  <cp:lastModifiedBy>DisS3709</cp:lastModifiedBy>
  <cp:lastPrinted>2017-12-11T12:00:09Z</cp:lastPrinted>
  <dcterms:created xsi:type="dcterms:W3CDTF">2007-11-13T08:30:35Z</dcterms:created>
  <dcterms:modified xsi:type="dcterms:W3CDTF">2019-09-02T16:31:25Z</dcterms:modified>
</cp:coreProperties>
</file>