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HUS_RMAR\Bjarkarhlíð\2023\Fjárhagsáætlun\"/>
    </mc:Choice>
  </mc:AlternateContent>
  <xr:revisionPtr revIDLastSave="0" documentId="13_ncr:1_{609BD406-3D39-49C2-8582-4CEBF61EC79E}" xr6:coauthVersionLast="47" xr6:coauthVersionMax="47" xr10:uidLastSave="{00000000-0000-0000-0000-000000000000}"/>
  <bookViews>
    <workbookView xWindow="-110" yWindow="-110" windowWidth="19420" windowHeight="10420" xr2:uid="{99B566A8-1645-4AE1-8BF3-1A6E1BA57F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C16" i="1" s="1"/>
  <c r="C20" i="1" l="1"/>
  <c r="C19" i="1"/>
  <c r="C17" i="1"/>
  <c r="C18" i="1"/>
  <c r="C14" i="1"/>
  <c r="C15" i="1"/>
  <c r="C21" i="1" l="1"/>
</calcChain>
</file>

<file path=xl/sharedStrings.xml><?xml version="1.0" encoding="utf-8"?>
<sst xmlns="http://schemas.openxmlformats.org/spreadsheetml/2006/main" count="21" uniqueCount="20">
  <si>
    <t>Mismunur</t>
  </si>
  <si>
    <t>Reykjavík</t>
  </si>
  <si>
    <t>Hafnafjörður</t>
  </si>
  <si>
    <t>Kópavogur</t>
  </si>
  <si>
    <t>Mosfellsbær</t>
  </si>
  <si>
    <t>Garðabær</t>
  </si>
  <si>
    <t>Suðurnes</t>
  </si>
  <si>
    <t>%</t>
  </si>
  <si>
    <t>Heildarkostnaður 2024</t>
  </si>
  <si>
    <t xml:space="preserve">Mögul. framlag reiknað út fá "aðsókn" </t>
  </si>
  <si>
    <t>Aðrir staðir á landinu</t>
  </si>
  <si>
    <t xml:space="preserve"> </t>
  </si>
  <si>
    <t>Samtals</t>
  </si>
  <si>
    <t>Framlag ríkisins 2024</t>
  </si>
  <si>
    <t xml:space="preserve">Hlutfall þjónustuþega 2022 eftir sveitarfélögum  </t>
  </si>
  <si>
    <t>HDG 15. des. 2024</t>
  </si>
  <si>
    <t>skipt niður á sveitarfélög eftir hlutfalli byggt á því hvaðan þjónustunotendur komu skv. ársskýrslu 2022.</t>
  </si>
  <si>
    <t xml:space="preserve">Tekinn er áætlaður kostnaður við rekstur Bjarkarhlíðar 2024 að frádregnum styrk ríkisins. Mismuninum er   </t>
  </si>
  <si>
    <t xml:space="preserve">Bjarkarhlíð, kostnaðarreikningur niður á sveitarfélög </t>
  </si>
  <si>
    <t xml:space="preserve">eftir búsetusveitarfélagi þjónustunotenda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</si>
</sst>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165" fontId="2" fillId="0" borderId="0" xfId="1" applyNumberFormat="1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wrapText="1"/>
    </xf>
    <xf numFmtId="9" fontId="2" fillId="0" borderId="0" xfId="0" applyNumberFormat="1" applyFont="1" applyAlignment="1">
      <alignment horizontal="left"/>
    </xf>
    <xf numFmtId="165" fontId="2" fillId="0" borderId="0" xfId="0" applyNumberFormat="1" applyFont="1"/>
    <xf numFmtId="165" fontId="0" fillId="0" borderId="0" xfId="1" applyNumberFormat="1" applyFont="1" applyAlignment="1">
      <alignment horizontal="left" indent="8"/>
    </xf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EA1F3-68C6-4B47-A537-1C351004CF3D}">
  <dimension ref="A1:L22"/>
  <sheetViews>
    <sheetView tabSelected="1" workbookViewId="0">
      <selection activeCell="E11" sqref="E11"/>
    </sheetView>
  </sheetViews>
  <sheetFormatPr defaultRowHeight="14.5" x14ac:dyDescent="0.35"/>
  <cols>
    <col min="1" max="1" width="23.81640625" customWidth="1"/>
    <col min="2" max="2" width="22.7265625" customWidth="1"/>
    <col min="3" max="3" width="13.54296875" customWidth="1"/>
    <col min="4" max="4" width="11.54296875" bestFit="1" customWidth="1"/>
  </cols>
  <sheetData>
    <row r="1" spans="1:12" x14ac:dyDescent="0.35">
      <c r="A1" t="s">
        <v>15</v>
      </c>
      <c r="L1" t="s">
        <v>11</v>
      </c>
    </row>
    <row r="3" spans="1:12" ht="18.5" x14ac:dyDescent="0.45">
      <c r="A3" s="5" t="s">
        <v>18</v>
      </c>
    </row>
    <row r="4" spans="1:12" ht="18.5" x14ac:dyDescent="0.45">
      <c r="A4" s="5" t="s">
        <v>19</v>
      </c>
    </row>
    <row r="5" spans="1:12" ht="14" customHeight="1" x14ac:dyDescent="0.45">
      <c r="A5" s="5"/>
    </row>
    <row r="6" spans="1:12" ht="14" customHeight="1" x14ac:dyDescent="0.35">
      <c r="A6" s="10" t="s">
        <v>17</v>
      </c>
      <c r="B6" s="10"/>
      <c r="C6" s="10"/>
      <c r="D6" s="10"/>
      <c r="E6" s="10"/>
    </row>
    <row r="7" spans="1:12" ht="13" customHeight="1" x14ac:dyDescent="0.35">
      <c r="A7" s="10" t="s">
        <v>16</v>
      </c>
      <c r="B7" s="10"/>
      <c r="C7" s="10"/>
      <c r="D7" s="10"/>
      <c r="E7" s="10"/>
    </row>
    <row r="9" spans="1:12" x14ac:dyDescent="0.35">
      <c r="A9" t="s">
        <v>8</v>
      </c>
      <c r="B9" s="9">
        <v>67052498</v>
      </c>
    </row>
    <row r="10" spans="1:12" x14ac:dyDescent="0.35">
      <c r="A10" t="s">
        <v>13</v>
      </c>
      <c r="B10" s="9">
        <v>37250000</v>
      </c>
    </row>
    <row r="11" spans="1:12" x14ac:dyDescent="0.35">
      <c r="A11" s="2" t="s">
        <v>0</v>
      </c>
      <c r="B11" s="4">
        <f>B9-B10</f>
        <v>29802498</v>
      </c>
    </row>
    <row r="13" spans="1:12" ht="43.5" x14ac:dyDescent="0.35">
      <c r="A13" s="6" t="s">
        <v>14</v>
      </c>
      <c r="B13" s="7" t="s">
        <v>7</v>
      </c>
      <c r="C13" s="6" t="s">
        <v>9</v>
      </c>
    </row>
    <row r="14" spans="1:12" x14ac:dyDescent="0.35">
      <c r="A14" t="s">
        <v>1</v>
      </c>
      <c r="B14" s="3">
        <v>55</v>
      </c>
      <c r="C14" s="1">
        <f>B11*55%</f>
        <v>16391373.900000002</v>
      </c>
    </row>
    <row r="15" spans="1:12" x14ac:dyDescent="0.35">
      <c r="A15" t="s">
        <v>2</v>
      </c>
      <c r="B15" s="3">
        <v>8</v>
      </c>
      <c r="C15" s="1">
        <f>B11*8%</f>
        <v>2384199.84</v>
      </c>
    </row>
    <row r="16" spans="1:12" x14ac:dyDescent="0.35">
      <c r="A16" t="s">
        <v>3</v>
      </c>
      <c r="B16" s="3">
        <v>8</v>
      </c>
      <c r="C16" s="1">
        <f>B11*8%</f>
        <v>2384199.84</v>
      </c>
    </row>
    <row r="17" spans="1:4" x14ac:dyDescent="0.35">
      <c r="A17" t="s">
        <v>4</v>
      </c>
      <c r="B17" s="3">
        <v>4</v>
      </c>
      <c r="C17" s="1">
        <f>B11*4%</f>
        <v>1192099.92</v>
      </c>
    </row>
    <row r="18" spans="1:4" x14ac:dyDescent="0.35">
      <c r="A18" t="s">
        <v>5</v>
      </c>
      <c r="B18" s="3">
        <v>5</v>
      </c>
      <c r="C18" s="1">
        <f>B11*5%</f>
        <v>1490124.9000000001</v>
      </c>
    </row>
    <row r="19" spans="1:4" x14ac:dyDescent="0.35">
      <c r="A19" t="s">
        <v>6</v>
      </c>
      <c r="B19" s="3">
        <v>7</v>
      </c>
      <c r="C19" s="1">
        <f>B11*7%</f>
        <v>2086174.86</v>
      </c>
    </row>
    <row r="20" spans="1:4" x14ac:dyDescent="0.35">
      <c r="A20" t="s">
        <v>10</v>
      </c>
      <c r="B20" s="3">
        <v>13</v>
      </c>
      <c r="C20" s="1">
        <f>B11*13%</f>
        <v>3874324.74</v>
      </c>
    </row>
    <row r="21" spans="1:4" x14ac:dyDescent="0.35">
      <c r="A21" s="2" t="s">
        <v>12</v>
      </c>
      <c r="B21" s="2"/>
      <c r="C21" s="8">
        <f>SUM(C14:C20)</f>
        <v>29802498</v>
      </c>
    </row>
    <row r="22" spans="1:4" x14ac:dyDescent="0.35">
      <c r="D22" t="s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Reykjavíkurborg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Halldóra Dýrl. Gunnarsdóttir</dc:creator>
  <cp:lastModifiedBy>Halldóra Dýrl. Gunnarsdóttir</cp:lastModifiedBy>
  <cp:lastPrinted>2023-12-15T18:23:46Z</cp:lastPrinted>
  <dcterms:created xsi:type="dcterms:W3CDTF">2023-12-15T11:01:55Z</dcterms:created>
  <dcterms:modified xsi:type="dcterms:W3CDTF">2023-12-15T18:37:12Z</dcterms:modified>
</cp:coreProperties>
</file>